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0590" windowHeight="11820" tabRatio="941" activeTab="2"/>
  </bookViews>
  <sheets>
    <sheet name="Справочно ф.1-МО за 2022 г." sheetId="1" r:id="rId1"/>
    <sheet name="Седельниковский_2023_КОДЫ" sheetId="9" r:id="rId2"/>
    <sheet name=" МАКЕТ_ф. 1-МО_2023_Р.1_Терр" sheetId="2" r:id="rId3"/>
    <sheet name="Р.2_Быт" sheetId="3" r:id="rId4"/>
    <sheet name="Р.3_Спорт" sheetId="4" r:id="rId5"/>
    <sheet name="Р.4_Коммун" sheetId="5" r:id="rId6"/>
    <sheet name="Р.5_Здрав" sheetId="6" r:id="rId7"/>
    <sheet name="Р.6_Почта,телеф" sheetId="7" r:id="rId8"/>
  </sheets>
  <calcPr calcId="145621"/>
</workbook>
</file>

<file path=xl/calcChain.xml><?xml version="1.0" encoding="utf-8"?>
<calcChain xmlns="http://schemas.openxmlformats.org/spreadsheetml/2006/main">
  <c r="D12" i="2" l="1"/>
  <c r="E54" i="3" l="1"/>
  <c r="I54" i="3"/>
  <c r="M54" i="3"/>
  <c r="R54" i="3"/>
  <c r="S54" i="3"/>
  <c r="U54" i="3"/>
  <c r="Y54" i="3"/>
  <c r="Z54" i="3"/>
  <c r="E6" i="7" l="1"/>
  <c r="D6" i="7"/>
  <c r="D6" i="6"/>
  <c r="L54" i="5"/>
  <c r="S54" i="5"/>
  <c r="T54" i="5"/>
  <c r="U54" i="5"/>
  <c r="V54" i="5"/>
  <c r="W54" i="5"/>
  <c r="X54" i="5"/>
  <c r="J54" i="5"/>
  <c r="H54" i="5"/>
  <c r="E54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J6" i="5"/>
  <c r="D6" i="5"/>
  <c r="E6" i="5"/>
  <c r="D10" i="2"/>
  <c r="J59" i="4"/>
  <c r="K59" i="4"/>
  <c r="L59" i="4"/>
  <c r="P59" i="4"/>
  <c r="J54" i="4"/>
  <c r="K54" i="4"/>
  <c r="L54" i="4"/>
  <c r="P54" i="4"/>
  <c r="E50" i="4"/>
  <c r="F50" i="4"/>
  <c r="G50" i="4"/>
  <c r="H50" i="4"/>
  <c r="I50" i="4"/>
  <c r="J50" i="4"/>
  <c r="K50" i="4"/>
  <c r="L50" i="4"/>
  <c r="M50" i="4"/>
  <c r="N50" i="4"/>
  <c r="O50" i="4"/>
  <c r="P50" i="4"/>
  <c r="E46" i="4"/>
  <c r="F46" i="4"/>
  <c r="G46" i="4"/>
  <c r="H46" i="4"/>
  <c r="I46" i="4"/>
  <c r="J46" i="4"/>
  <c r="K46" i="4"/>
  <c r="L46" i="4"/>
  <c r="M46" i="4"/>
  <c r="N46" i="4"/>
  <c r="O46" i="4"/>
  <c r="P46" i="4"/>
  <c r="E41" i="4"/>
  <c r="F41" i="4"/>
  <c r="G41" i="4"/>
  <c r="H41" i="4"/>
  <c r="I41" i="4"/>
  <c r="J41" i="4"/>
  <c r="K41" i="4"/>
  <c r="L41" i="4"/>
  <c r="M41" i="4"/>
  <c r="N41" i="4"/>
  <c r="O41" i="4"/>
  <c r="O54" i="4" s="1"/>
  <c r="P41" i="4"/>
  <c r="E36" i="4"/>
  <c r="F36" i="4"/>
  <c r="G36" i="4"/>
  <c r="H36" i="4"/>
  <c r="I36" i="4"/>
  <c r="J36" i="4"/>
  <c r="K36" i="4"/>
  <c r="L36" i="4"/>
  <c r="M36" i="4"/>
  <c r="N36" i="4"/>
  <c r="N54" i="4" s="1"/>
  <c r="O36" i="4"/>
  <c r="P36" i="4"/>
  <c r="E31" i="4"/>
  <c r="F31" i="4"/>
  <c r="G31" i="4"/>
  <c r="H31" i="4"/>
  <c r="I31" i="4"/>
  <c r="J31" i="4"/>
  <c r="K31" i="4"/>
  <c r="L31" i="4"/>
  <c r="M31" i="4"/>
  <c r="M54" i="4" s="1"/>
  <c r="N31" i="4"/>
  <c r="O31" i="4"/>
  <c r="P31" i="4"/>
  <c r="E27" i="4"/>
  <c r="F27" i="4"/>
  <c r="G27" i="4"/>
  <c r="H27" i="4"/>
  <c r="I27" i="4"/>
  <c r="J27" i="4"/>
  <c r="K27" i="4"/>
  <c r="L27" i="4"/>
  <c r="M27" i="4"/>
  <c r="N27" i="4"/>
  <c r="O27" i="4"/>
  <c r="P27" i="4"/>
  <c r="E24" i="4"/>
  <c r="F24" i="4"/>
  <c r="G24" i="4"/>
  <c r="H24" i="4"/>
  <c r="I24" i="4"/>
  <c r="J24" i="4"/>
  <c r="K24" i="4"/>
  <c r="L24" i="4"/>
  <c r="M24" i="4"/>
  <c r="N24" i="4"/>
  <c r="O24" i="4"/>
  <c r="P24" i="4"/>
  <c r="E21" i="4"/>
  <c r="F21" i="4"/>
  <c r="G21" i="4"/>
  <c r="H21" i="4"/>
  <c r="I21" i="4"/>
  <c r="I54" i="4" s="1"/>
  <c r="J21" i="4"/>
  <c r="K21" i="4"/>
  <c r="L21" i="4"/>
  <c r="M21" i="4"/>
  <c r="N21" i="4"/>
  <c r="O21" i="4"/>
  <c r="P21" i="4"/>
  <c r="E17" i="4"/>
  <c r="F17" i="4"/>
  <c r="G17" i="4"/>
  <c r="H17" i="4"/>
  <c r="H54" i="4" s="1"/>
  <c r="I17" i="4"/>
  <c r="J17" i="4"/>
  <c r="K17" i="4"/>
  <c r="L17" i="4"/>
  <c r="M17" i="4"/>
  <c r="N17" i="4"/>
  <c r="O17" i="4"/>
  <c r="P17" i="4"/>
  <c r="E11" i="4"/>
  <c r="F11" i="4"/>
  <c r="G11" i="4"/>
  <c r="G54" i="4" s="1"/>
  <c r="H11" i="4"/>
  <c r="I11" i="4"/>
  <c r="J11" i="4"/>
  <c r="K11" i="4"/>
  <c r="L11" i="4"/>
  <c r="M11" i="4"/>
  <c r="N11" i="4"/>
  <c r="O11" i="4"/>
  <c r="P11" i="4"/>
  <c r="E8" i="4"/>
  <c r="E54" i="4" s="1"/>
  <c r="F8" i="4"/>
  <c r="F54" i="4" s="1"/>
  <c r="G8" i="4"/>
  <c r="H8" i="4"/>
  <c r="I8" i="4"/>
  <c r="J8" i="4"/>
  <c r="K8" i="4"/>
  <c r="L8" i="4"/>
  <c r="M8" i="4"/>
  <c r="N8" i="4"/>
  <c r="O8" i="4"/>
  <c r="P8" i="4"/>
  <c r="H6" i="4"/>
  <c r="H59" i="4" s="1"/>
  <c r="F36" i="3"/>
  <c r="G36" i="3"/>
  <c r="H36" i="3"/>
  <c r="I36" i="3"/>
  <c r="J36" i="3"/>
  <c r="K36" i="3"/>
  <c r="L36" i="3"/>
  <c r="M36" i="3"/>
  <c r="N36" i="3"/>
  <c r="N54" i="3" s="1"/>
  <c r="O36" i="3"/>
  <c r="P36" i="3"/>
  <c r="E36" i="3"/>
  <c r="D54" i="4" l="1"/>
  <c r="D6" i="4"/>
  <c r="E8" i="3"/>
  <c r="E50" i="7" l="1"/>
  <c r="E46" i="7"/>
  <c r="E41" i="7"/>
  <c r="E36" i="7"/>
  <c r="E31" i="7"/>
  <c r="E27" i="7"/>
  <c r="E24" i="7"/>
  <c r="E21" i="7"/>
  <c r="E17" i="7"/>
  <c r="E11" i="7"/>
  <c r="E8" i="7"/>
  <c r="E54" i="7" s="1"/>
  <c r="D50" i="7"/>
  <c r="D46" i="7"/>
  <c r="D41" i="7"/>
  <c r="D36" i="7"/>
  <c r="D31" i="7"/>
  <c r="D27" i="7"/>
  <c r="D24" i="7"/>
  <c r="D21" i="7"/>
  <c r="D17" i="7"/>
  <c r="D11" i="7"/>
  <c r="D8" i="7"/>
  <c r="D50" i="6"/>
  <c r="D46" i="6"/>
  <c r="D41" i="6"/>
  <c r="D36" i="6"/>
  <c r="D31" i="6"/>
  <c r="D27" i="6"/>
  <c r="D24" i="6"/>
  <c r="D21" i="6"/>
  <c r="D17" i="6"/>
  <c r="D11" i="6"/>
  <c r="D8" i="6"/>
  <c r="I6" i="5"/>
  <c r="H6" i="5"/>
  <c r="G6" i="5"/>
  <c r="F6" i="5"/>
  <c r="D54" i="7" l="1"/>
  <c r="D54" i="6"/>
  <c r="X50" i="5"/>
  <c r="X46" i="5"/>
  <c r="X41" i="5"/>
  <c r="X36" i="5"/>
  <c r="X31" i="5"/>
  <c r="X27" i="5"/>
  <c r="X24" i="5"/>
  <c r="X21" i="5"/>
  <c r="X17" i="5"/>
  <c r="X11" i="5"/>
  <c r="X8" i="5"/>
  <c r="W50" i="5"/>
  <c r="W46" i="5"/>
  <c r="W41" i="5"/>
  <c r="W36" i="5"/>
  <c r="W31" i="5"/>
  <c r="W27" i="5"/>
  <c r="W24" i="5"/>
  <c r="W21" i="5"/>
  <c r="W17" i="5"/>
  <c r="W11" i="5"/>
  <c r="W8" i="5"/>
  <c r="V50" i="5"/>
  <c r="V46" i="5"/>
  <c r="V41" i="5"/>
  <c r="V36" i="5"/>
  <c r="V31" i="5"/>
  <c r="V27" i="5"/>
  <c r="V24" i="5"/>
  <c r="V21" i="5"/>
  <c r="V17" i="5"/>
  <c r="V11" i="5"/>
  <c r="V8" i="5"/>
  <c r="U50" i="5"/>
  <c r="U46" i="5"/>
  <c r="U41" i="5"/>
  <c r="U36" i="5"/>
  <c r="U31" i="5"/>
  <c r="U27" i="5"/>
  <c r="U24" i="5"/>
  <c r="U21" i="5"/>
  <c r="U17" i="5"/>
  <c r="U11" i="5"/>
  <c r="U8" i="5"/>
  <c r="T50" i="5"/>
  <c r="T46" i="5"/>
  <c r="T41" i="5"/>
  <c r="T36" i="5"/>
  <c r="T31" i="5"/>
  <c r="T27" i="5"/>
  <c r="T24" i="5"/>
  <c r="T21" i="5"/>
  <c r="T17" i="5"/>
  <c r="T11" i="5"/>
  <c r="T8" i="5"/>
  <c r="S50" i="5"/>
  <c r="S46" i="5"/>
  <c r="S41" i="5"/>
  <c r="S36" i="5"/>
  <c r="S31" i="5"/>
  <c r="S27" i="5"/>
  <c r="S24" i="5"/>
  <c r="S21" i="5"/>
  <c r="S17" i="5"/>
  <c r="S11" i="5"/>
  <c r="S8" i="5"/>
  <c r="R50" i="5"/>
  <c r="R46" i="5"/>
  <c r="R54" i="5" s="1"/>
  <c r="R41" i="5"/>
  <c r="R36" i="5"/>
  <c r="R31" i="5"/>
  <c r="R27" i="5"/>
  <c r="R24" i="5"/>
  <c r="R21" i="5"/>
  <c r="R17" i="5"/>
  <c r="R11" i="5"/>
  <c r="R8" i="5"/>
  <c r="Q50" i="5"/>
  <c r="Q46" i="5"/>
  <c r="Q41" i="5"/>
  <c r="Q36" i="5"/>
  <c r="Q54" i="5" s="1"/>
  <c r="Q31" i="5"/>
  <c r="Q27" i="5"/>
  <c r="Q24" i="5"/>
  <c r="Q21" i="5"/>
  <c r="Q17" i="5"/>
  <c r="Q11" i="5"/>
  <c r="Q8" i="5"/>
  <c r="P50" i="5"/>
  <c r="P46" i="5"/>
  <c r="P41" i="5"/>
  <c r="P36" i="5"/>
  <c r="P31" i="5"/>
  <c r="P54" i="5" s="1"/>
  <c r="P27" i="5"/>
  <c r="P24" i="5"/>
  <c r="P21" i="5"/>
  <c r="P17" i="5"/>
  <c r="P11" i="5"/>
  <c r="P8" i="5"/>
  <c r="O50" i="5"/>
  <c r="O46" i="5"/>
  <c r="O41" i="5"/>
  <c r="O36" i="5"/>
  <c r="O31" i="5"/>
  <c r="O27" i="5"/>
  <c r="O54" i="5" s="1"/>
  <c r="O24" i="5"/>
  <c r="O21" i="5"/>
  <c r="O17" i="5"/>
  <c r="O11" i="5"/>
  <c r="O8" i="5"/>
  <c r="N50" i="5"/>
  <c r="N46" i="5"/>
  <c r="N41" i="5"/>
  <c r="N36" i="5"/>
  <c r="N31" i="5"/>
  <c r="N27" i="5"/>
  <c r="N24" i="5"/>
  <c r="N54" i="5" s="1"/>
  <c r="N21" i="5"/>
  <c r="N17" i="5"/>
  <c r="N11" i="5"/>
  <c r="N8" i="5"/>
  <c r="M50" i="5"/>
  <c r="M46" i="5"/>
  <c r="M41" i="5"/>
  <c r="M36" i="5"/>
  <c r="M31" i="5"/>
  <c r="M27" i="5"/>
  <c r="M24" i="5"/>
  <c r="M21" i="5"/>
  <c r="M54" i="5" s="1"/>
  <c r="M17" i="5"/>
  <c r="M11" i="5"/>
  <c r="M8" i="5"/>
  <c r="L50" i="5"/>
  <c r="L46" i="5"/>
  <c r="L41" i="5"/>
  <c r="L36" i="5"/>
  <c r="L31" i="5"/>
  <c r="L27" i="5"/>
  <c r="L24" i="5"/>
  <c r="L21" i="5"/>
  <c r="L17" i="5"/>
  <c r="L11" i="5"/>
  <c r="L8" i="5"/>
  <c r="K50" i="5"/>
  <c r="K46" i="5"/>
  <c r="K41" i="5"/>
  <c r="K36" i="5"/>
  <c r="K31" i="5"/>
  <c r="K27" i="5"/>
  <c r="K24" i="5"/>
  <c r="K21" i="5"/>
  <c r="K17" i="5"/>
  <c r="K54" i="5" s="1"/>
  <c r="K11" i="5"/>
  <c r="K8" i="5"/>
  <c r="J50" i="5"/>
  <c r="J46" i="5"/>
  <c r="J41" i="5"/>
  <c r="J36" i="5"/>
  <c r="J31" i="5"/>
  <c r="J27" i="5"/>
  <c r="J24" i="5"/>
  <c r="J21" i="5"/>
  <c r="J17" i="5"/>
  <c r="J11" i="5"/>
  <c r="J8" i="5"/>
  <c r="I50" i="5"/>
  <c r="I46" i="5"/>
  <c r="I41" i="5"/>
  <c r="I36" i="5"/>
  <c r="I31" i="5"/>
  <c r="I27" i="5"/>
  <c r="I24" i="5"/>
  <c r="I21" i="5"/>
  <c r="I17" i="5"/>
  <c r="I11" i="5"/>
  <c r="I54" i="5" s="1"/>
  <c r="I8" i="5"/>
  <c r="H50" i="5"/>
  <c r="H46" i="5"/>
  <c r="H41" i="5"/>
  <c r="H36" i="5"/>
  <c r="H31" i="5"/>
  <c r="H27" i="5"/>
  <c r="H24" i="5"/>
  <c r="H21" i="5"/>
  <c r="H17" i="5"/>
  <c r="H11" i="5"/>
  <c r="H8" i="5"/>
  <c r="G50" i="5"/>
  <c r="G46" i="5"/>
  <c r="G41" i="5"/>
  <c r="G36" i="5"/>
  <c r="G31" i="5"/>
  <c r="G27" i="5"/>
  <c r="G24" i="5"/>
  <c r="G21" i="5"/>
  <c r="G17" i="5"/>
  <c r="G11" i="5"/>
  <c r="G8" i="5"/>
  <c r="G54" i="5" s="1"/>
  <c r="F50" i="5"/>
  <c r="F46" i="5"/>
  <c r="F41" i="5"/>
  <c r="F36" i="5"/>
  <c r="F31" i="5"/>
  <c r="F27" i="5"/>
  <c r="F24" i="5"/>
  <c r="F21" i="5"/>
  <c r="F17" i="5"/>
  <c r="F11" i="5"/>
  <c r="F8" i="5"/>
  <c r="F54" i="5" s="1"/>
  <c r="E50" i="5"/>
  <c r="E46" i="5"/>
  <c r="E41" i="5"/>
  <c r="E36" i="5"/>
  <c r="E31" i="5"/>
  <c r="E27" i="5"/>
  <c r="E24" i="5"/>
  <c r="E21" i="5"/>
  <c r="E17" i="5"/>
  <c r="E11" i="5"/>
  <c r="E8" i="5"/>
  <c r="D50" i="5"/>
  <c r="D46" i="5"/>
  <c r="D41" i="5"/>
  <c r="D36" i="5"/>
  <c r="D31" i="5"/>
  <c r="D27" i="5"/>
  <c r="D24" i="5"/>
  <c r="D21" i="5"/>
  <c r="D17" i="5"/>
  <c r="D11" i="5"/>
  <c r="D8" i="5"/>
  <c r="D54" i="5" s="1"/>
  <c r="P6" i="4" l="1"/>
  <c r="O6" i="4"/>
  <c r="O59" i="4" s="1"/>
  <c r="N6" i="4"/>
  <c r="N59" i="4" s="1"/>
  <c r="M6" i="4"/>
  <c r="M59" i="4" s="1"/>
  <c r="L6" i="4"/>
  <c r="K6" i="4"/>
  <c r="J6" i="4"/>
  <c r="I6" i="4"/>
  <c r="I59" i="4" s="1"/>
  <c r="G6" i="4"/>
  <c r="G59" i="4" s="1"/>
  <c r="F6" i="4"/>
  <c r="F59" i="4" s="1"/>
  <c r="E6" i="4"/>
  <c r="E59" i="4" s="1"/>
  <c r="D50" i="4" l="1"/>
  <c r="D46" i="4"/>
  <c r="D41" i="4"/>
  <c r="D36" i="4"/>
  <c r="D31" i="4"/>
  <c r="D27" i="4"/>
  <c r="D24" i="4"/>
  <c r="D21" i="4"/>
  <c r="D17" i="4"/>
  <c r="D11" i="4"/>
  <c r="D8" i="4"/>
  <c r="Q31" i="3" l="1"/>
  <c r="Z6" i="3" l="1"/>
  <c r="Y6" i="3"/>
  <c r="X6" i="3"/>
  <c r="W6" i="3"/>
  <c r="V6" i="3"/>
  <c r="U6" i="3"/>
  <c r="T6" i="3"/>
  <c r="S6" i="3"/>
  <c r="R6" i="3"/>
  <c r="P6" i="3"/>
  <c r="O6" i="3"/>
  <c r="N6" i="3"/>
  <c r="M6" i="3"/>
  <c r="L6" i="3"/>
  <c r="K6" i="3"/>
  <c r="J6" i="3"/>
  <c r="I6" i="3"/>
  <c r="H6" i="3"/>
  <c r="G6" i="3"/>
  <c r="F6" i="3"/>
  <c r="E6" i="3"/>
  <c r="Q52" i="3" l="1"/>
  <c r="Q51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0" i="3"/>
  <c r="Q29" i="3"/>
  <c r="Q28" i="3"/>
  <c r="Q27" i="3"/>
  <c r="Q26" i="3"/>
  <c r="Q25" i="3"/>
  <c r="Q24" i="3"/>
  <c r="Q23" i="3"/>
  <c r="Q22" i="3"/>
  <c r="D52" i="3"/>
  <c r="D51" i="3"/>
  <c r="D49" i="3"/>
  <c r="D48" i="3"/>
  <c r="D47" i="3"/>
  <c r="D45" i="3"/>
  <c r="D44" i="3"/>
  <c r="D43" i="3"/>
  <c r="D42" i="3"/>
  <c r="D40" i="3"/>
  <c r="D39" i="3"/>
  <c r="D38" i="3"/>
  <c r="D37" i="3"/>
  <c r="D23" i="3"/>
  <c r="D22" i="3"/>
  <c r="D14" i="3"/>
  <c r="D13" i="3"/>
  <c r="D12" i="3"/>
  <c r="D9" i="3"/>
  <c r="D46" i="3" l="1"/>
  <c r="D36" i="3"/>
  <c r="Z50" i="3" l="1"/>
  <c r="Z46" i="3"/>
  <c r="Z41" i="3"/>
  <c r="Z36" i="3"/>
  <c r="Z31" i="3"/>
  <c r="Z27" i="3"/>
  <c r="Z24" i="3"/>
  <c r="Z21" i="3"/>
  <c r="Z17" i="3"/>
  <c r="Z11" i="3"/>
  <c r="Z8" i="3"/>
  <c r="Y50" i="3"/>
  <c r="Y46" i="3"/>
  <c r="Y41" i="3"/>
  <c r="Y36" i="3"/>
  <c r="Y31" i="3"/>
  <c r="Y27" i="3"/>
  <c r="Y24" i="3"/>
  <c r="Y21" i="3"/>
  <c r="Y17" i="3"/>
  <c r="Y11" i="3"/>
  <c r="Y8" i="3"/>
  <c r="X50" i="3"/>
  <c r="X46" i="3"/>
  <c r="X41" i="3"/>
  <c r="X36" i="3"/>
  <c r="X31" i="3"/>
  <c r="X27" i="3"/>
  <c r="X24" i="3"/>
  <c r="X21" i="3"/>
  <c r="X17" i="3"/>
  <c r="X54" i="3" s="1"/>
  <c r="X11" i="3"/>
  <c r="X8" i="3"/>
  <c r="W50" i="3"/>
  <c r="W46" i="3"/>
  <c r="W41" i="3"/>
  <c r="W36" i="3"/>
  <c r="W31" i="3"/>
  <c r="W27" i="3"/>
  <c r="W24" i="3"/>
  <c r="W21" i="3"/>
  <c r="W17" i="3"/>
  <c r="W11" i="3"/>
  <c r="W8" i="3"/>
  <c r="V50" i="3"/>
  <c r="V46" i="3"/>
  <c r="V41" i="3"/>
  <c r="V36" i="3"/>
  <c r="V31" i="3"/>
  <c r="V27" i="3"/>
  <c r="V24" i="3"/>
  <c r="V21" i="3"/>
  <c r="V17" i="3"/>
  <c r="V11" i="3"/>
  <c r="V54" i="3" s="1"/>
  <c r="V8" i="3"/>
  <c r="U50" i="3"/>
  <c r="U46" i="3"/>
  <c r="U41" i="3"/>
  <c r="U36" i="3"/>
  <c r="U31" i="3"/>
  <c r="U27" i="3"/>
  <c r="U24" i="3"/>
  <c r="U21" i="3"/>
  <c r="U17" i="3"/>
  <c r="U11" i="3"/>
  <c r="U8" i="3"/>
  <c r="T50" i="3"/>
  <c r="T46" i="3"/>
  <c r="T41" i="3"/>
  <c r="T36" i="3"/>
  <c r="T31" i="3"/>
  <c r="T27" i="3"/>
  <c r="T24" i="3"/>
  <c r="T21" i="3"/>
  <c r="T17" i="3"/>
  <c r="T11" i="3"/>
  <c r="T8" i="3"/>
  <c r="S50" i="3"/>
  <c r="S46" i="3"/>
  <c r="S41" i="3"/>
  <c r="S36" i="3"/>
  <c r="S31" i="3"/>
  <c r="S27" i="3"/>
  <c r="S24" i="3"/>
  <c r="S21" i="3"/>
  <c r="S17" i="3"/>
  <c r="S11" i="3"/>
  <c r="S8" i="3"/>
  <c r="R50" i="3"/>
  <c r="R46" i="3"/>
  <c r="R41" i="3"/>
  <c r="R36" i="3"/>
  <c r="R31" i="3"/>
  <c r="R27" i="3"/>
  <c r="R24" i="3"/>
  <c r="R17" i="3"/>
  <c r="R11" i="3"/>
  <c r="R8" i="3"/>
  <c r="P50" i="3"/>
  <c r="P46" i="3"/>
  <c r="P41" i="3"/>
  <c r="P31" i="3"/>
  <c r="P27" i="3"/>
  <c r="P24" i="3"/>
  <c r="P21" i="3"/>
  <c r="P17" i="3"/>
  <c r="P11" i="3"/>
  <c r="P8" i="3"/>
  <c r="O50" i="3"/>
  <c r="O46" i="3"/>
  <c r="O41" i="3"/>
  <c r="O31" i="3"/>
  <c r="O27" i="3"/>
  <c r="O24" i="3"/>
  <c r="O21" i="3"/>
  <c r="O17" i="3"/>
  <c r="O11" i="3"/>
  <c r="O8" i="3"/>
  <c r="N50" i="3"/>
  <c r="N46" i="3"/>
  <c r="N41" i="3"/>
  <c r="N31" i="3"/>
  <c r="N27" i="3"/>
  <c r="N24" i="3"/>
  <c r="N21" i="3"/>
  <c r="N17" i="3"/>
  <c r="N11" i="3"/>
  <c r="N8" i="3"/>
  <c r="M50" i="3"/>
  <c r="M46" i="3"/>
  <c r="M41" i="3"/>
  <c r="M31" i="3"/>
  <c r="M27" i="3"/>
  <c r="M24" i="3"/>
  <c r="M21" i="3"/>
  <c r="M17" i="3"/>
  <c r="M11" i="3"/>
  <c r="M8" i="3"/>
  <c r="L50" i="3"/>
  <c r="L46" i="3"/>
  <c r="L41" i="3"/>
  <c r="L31" i="3"/>
  <c r="L27" i="3"/>
  <c r="L24" i="3"/>
  <c r="L21" i="3"/>
  <c r="L17" i="3"/>
  <c r="L11" i="3"/>
  <c r="L8" i="3"/>
  <c r="K50" i="3"/>
  <c r="K46" i="3"/>
  <c r="K41" i="3"/>
  <c r="K31" i="3"/>
  <c r="K27" i="3"/>
  <c r="K24" i="3"/>
  <c r="K21" i="3"/>
  <c r="K17" i="3"/>
  <c r="K11" i="3"/>
  <c r="K8" i="3"/>
  <c r="J50" i="3"/>
  <c r="J46" i="3"/>
  <c r="J41" i="3"/>
  <c r="J31" i="3"/>
  <c r="J27" i="3"/>
  <c r="J24" i="3"/>
  <c r="J21" i="3"/>
  <c r="J17" i="3"/>
  <c r="J11" i="3"/>
  <c r="J8" i="3"/>
  <c r="I50" i="3"/>
  <c r="I46" i="3"/>
  <c r="I41" i="3"/>
  <c r="I31" i="3"/>
  <c r="I27" i="3"/>
  <c r="I24" i="3"/>
  <c r="I21" i="3"/>
  <c r="I17" i="3"/>
  <c r="I11" i="3"/>
  <c r="I8" i="3"/>
  <c r="H50" i="3"/>
  <c r="H46" i="3"/>
  <c r="H41" i="3"/>
  <c r="H31" i="3"/>
  <c r="H27" i="3"/>
  <c r="H24" i="3"/>
  <c r="H21" i="3"/>
  <c r="H17" i="3"/>
  <c r="H11" i="3"/>
  <c r="H8" i="3"/>
  <c r="G50" i="3"/>
  <c r="G46" i="3"/>
  <c r="G41" i="3"/>
  <c r="G31" i="3"/>
  <c r="G27" i="3"/>
  <c r="G24" i="3"/>
  <c r="G21" i="3"/>
  <c r="G17" i="3"/>
  <c r="G11" i="3"/>
  <c r="G8" i="3"/>
  <c r="F50" i="3"/>
  <c r="F46" i="3"/>
  <c r="F41" i="3"/>
  <c r="F31" i="3"/>
  <c r="F27" i="3"/>
  <c r="F24" i="3"/>
  <c r="F21" i="3"/>
  <c r="F17" i="3"/>
  <c r="F11" i="3"/>
  <c r="D11" i="3" s="1"/>
  <c r="F8" i="3"/>
  <c r="E50" i="3"/>
  <c r="E46" i="3"/>
  <c r="E41" i="3"/>
  <c r="E31" i="3"/>
  <c r="E27" i="3"/>
  <c r="E24" i="3"/>
  <c r="E21" i="3"/>
  <c r="E17" i="3"/>
  <c r="E11" i="3"/>
  <c r="W54" i="3" l="1"/>
  <c r="Q50" i="3"/>
  <c r="T54" i="3"/>
  <c r="Q8" i="3"/>
  <c r="P54" i="3"/>
  <c r="D50" i="3"/>
  <c r="O54" i="3"/>
  <c r="D41" i="3"/>
  <c r="L54" i="3"/>
  <c r="D31" i="3"/>
  <c r="K54" i="3"/>
  <c r="D27" i="3"/>
  <c r="J54" i="3"/>
  <c r="D24" i="3"/>
  <c r="H54" i="3"/>
  <c r="D21" i="3"/>
  <c r="G54" i="3"/>
  <c r="D17" i="3"/>
  <c r="F54" i="3"/>
  <c r="D8" i="3"/>
  <c r="D54" i="3" s="1"/>
  <c r="D54" i="2"/>
  <c r="D50" i="2"/>
  <c r="D45" i="2"/>
  <c r="D40" i="2"/>
  <c r="D35" i="2"/>
  <c r="D31" i="2"/>
  <c r="D28" i="2"/>
  <c r="D25" i="2"/>
  <c r="D21" i="2"/>
  <c r="D15" i="2"/>
  <c r="D58" i="2" l="1"/>
  <c r="Q19" i="3"/>
  <c r="Q20" i="3"/>
  <c r="D34" i="3"/>
  <c r="D35" i="3"/>
  <c r="D30" i="3"/>
  <c r="D19" i="3"/>
  <c r="D20" i="3"/>
  <c r="P82" i="1" l="1"/>
  <c r="Q82" i="1" s="1"/>
  <c r="Q81" i="1"/>
  <c r="P81" i="1"/>
  <c r="Q79" i="1"/>
  <c r="P79" i="1"/>
  <c r="Q77" i="1"/>
  <c r="P77" i="1"/>
  <c r="Q76" i="1"/>
  <c r="P76" i="1"/>
  <c r="Q74" i="1"/>
  <c r="P74" i="1"/>
  <c r="Q72" i="1"/>
  <c r="P72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P51" i="1"/>
  <c r="Q51" i="1" s="1"/>
  <c r="P50" i="1"/>
  <c r="Q50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O23" i="1"/>
  <c r="N23" i="1"/>
  <c r="M23" i="1"/>
  <c r="L23" i="1"/>
  <c r="K23" i="1"/>
  <c r="J23" i="1"/>
  <c r="I23" i="1"/>
  <c r="H23" i="1"/>
  <c r="G23" i="1"/>
  <c r="F23" i="1"/>
  <c r="E23" i="1"/>
  <c r="P23" i="1" s="1"/>
  <c r="Q23" i="1" s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P15" i="1"/>
  <c r="Q15" i="1" s="1"/>
  <c r="P14" i="1"/>
  <c r="Q14" i="1" s="1"/>
  <c r="P13" i="1"/>
  <c r="Q13" i="1" s="1"/>
  <c r="P12" i="1"/>
  <c r="Q12" i="1" s="1"/>
  <c r="P11" i="1"/>
  <c r="Q11" i="1" s="1"/>
  <c r="O9" i="1"/>
  <c r="M9" i="1"/>
  <c r="L9" i="1"/>
  <c r="K9" i="1"/>
  <c r="J9" i="1"/>
  <c r="I9" i="1"/>
  <c r="H9" i="1"/>
  <c r="G9" i="1"/>
  <c r="F9" i="1"/>
  <c r="E9" i="1"/>
  <c r="P9" i="1" s="1"/>
  <c r="Q9" i="1" s="1"/>
  <c r="P7" i="1"/>
  <c r="Q7" i="1" s="1"/>
  <c r="Q9" i="3" l="1"/>
  <c r="Q10" i="3"/>
  <c r="Q6" i="3" s="1"/>
  <c r="Q12" i="3"/>
  <c r="Q13" i="3"/>
  <c r="Q14" i="3"/>
  <c r="Q15" i="3"/>
  <c r="Q16" i="3"/>
  <c r="Q18" i="3"/>
  <c r="U57" i="3"/>
  <c r="V57" i="3"/>
  <c r="W57" i="3"/>
  <c r="X57" i="3"/>
  <c r="Y57" i="3"/>
  <c r="Z57" i="3"/>
  <c r="D10" i="3"/>
  <c r="D15" i="3"/>
  <c r="D16" i="3"/>
  <c r="D18" i="3"/>
  <c r="D25" i="3"/>
  <c r="D26" i="3"/>
  <c r="D28" i="3"/>
  <c r="D29" i="3"/>
  <c r="D32" i="3"/>
  <c r="D33" i="3"/>
  <c r="D6" i="3" l="1"/>
  <c r="D57" i="3" s="1"/>
  <c r="Q17" i="3"/>
  <c r="E56" i="7"/>
  <c r="D56" i="7"/>
  <c r="D57" i="6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D59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D57" i="5"/>
  <c r="E57" i="4"/>
  <c r="F57" i="4"/>
  <c r="G57" i="4"/>
  <c r="H57" i="4"/>
  <c r="I57" i="4"/>
  <c r="J57" i="4"/>
  <c r="K57" i="4"/>
  <c r="L57" i="4"/>
  <c r="M57" i="4"/>
  <c r="N57" i="4"/>
  <c r="O57" i="4"/>
  <c r="P57" i="4"/>
  <c r="D59" i="4"/>
  <c r="D57" i="4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Q11" i="3" l="1"/>
  <c r="Q54" i="3" s="1"/>
  <c r="D63" i="2"/>
  <c r="D61" i="2"/>
  <c r="R21" i="3" l="1"/>
  <c r="Q21" i="3" s="1"/>
</calcChain>
</file>

<file path=xl/comments1.xml><?xml version="1.0" encoding="utf-8"?>
<comments xmlns="http://schemas.openxmlformats.org/spreadsheetml/2006/main">
  <authors>
    <author>Ольга</author>
  </authors>
  <commentList>
    <comment ref="R2" authorId="0">
      <text>
        <r>
          <rPr>
            <sz val="12"/>
            <color indexed="81"/>
            <rFont val="Tahoma"/>
            <family val="2"/>
            <charset val="204"/>
          </rPr>
          <t>Данные согласно форм, сдаваемых в Омскстат(1-Жилфонд; 1-КХ; 1-ТЭП; 1-Водопровод; 1-Канализация; 1-КСР; С-1; ИЖС)</t>
        </r>
      </text>
    </comment>
  </commentList>
</comments>
</file>

<file path=xl/sharedStrings.xml><?xml version="1.0" encoding="utf-8"?>
<sst xmlns="http://schemas.openxmlformats.org/spreadsheetml/2006/main" count="1126" uniqueCount="337">
  <si>
    <t>№ строки</t>
  </si>
  <si>
    <t>Наименование показателя</t>
  </si>
  <si>
    <r>
      <rPr>
        <b/>
        <sz val="12"/>
        <color indexed="18"/>
        <rFont val="Times New Roman"/>
        <family val="1"/>
        <charset val="204"/>
      </rPr>
      <t xml:space="preserve">2022 </t>
    </r>
    <r>
      <rPr>
        <b/>
        <sz val="12"/>
        <rFont val="Times New Roman"/>
        <family val="1"/>
        <charset val="204"/>
      </rPr>
      <t>г.           (контроль)</t>
    </r>
    <r>
      <rPr>
        <b/>
        <sz val="12"/>
        <color indexed="10"/>
        <rFont val="Times New Roman"/>
        <family val="1"/>
        <charset val="204"/>
      </rPr>
      <t xml:space="preserve"> *</t>
    </r>
  </si>
  <si>
    <t>ОКТМО</t>
  </si>
  <si>
    <t>ОКПО</t>
  </si>
  <si>
    <t>1</t>
  </si>
  <si>
    <t>ТЕРРИТОРИЯ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</si>
  <si>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</si>
  <si>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>га</t>
  </si>
  <si>
    <t>ОБЪЕКТЫ БЫТОВОГО ОБСЛУЖИВАНИЯ</t>
  </si>
  <si>
    <t xml:space="preserve">Число объектов бытового обслуживания населения, оказывающих услуги </t>
  </si>
  <si>
    <t>в ЦЕЛЫХ числах</t>
  </si>
  <si>
    <t>единица</t>
  </si>
  <si>
    <t xml:space="preserve">       в том числе:</t>
  </si>
  <si>
    <t>3</t>
  </si>
  <si>
    <t xml:space="preserve">   -по  ремонту, окраске и пошиву обуви</t>
  </si>
  <si>
    <t>4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</si>
  <si>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</si>
  <si>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>5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</si>
  <si>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</si>
  <si>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>6</t>
  </si>
  <si>
    <t xml:space="preserve">   -по техническому обслуживанию и ремонту транспортных  средств, машин и оборудования </t>
  </si>
  <si>
    <t>7</t>
  </si>
  <si>
    <t xml:space="preserve">   -по изготовлению и ремонту мебели</t>
  </si>
  <si>
    <t>8</t>
  </si>
  <si>
    <t xml:space="preserve">   -химической чистки и крашения, услуги прачечных</t>
  </si>
  <si>
    <t>9</t>
  </si>
  <si>
    <t xml:space="preserve">   -по ремонту и строительству жилья и других построек</t>
  </si>
  <si>
    <t>10</t>
  </si>
  <si>
    <t>11</t>
  </si>
  <si>
    <t>12</t>
  </si>
  <si>
    <t xml:space="preserve">   -фотоателье</t>
  </si>
  <si>
    <t>13</t>
  </si>
  <si>
    <t xml:space="preserve">   -ритуальные</t>
  </si>
  <si>
    <t>14</t>
  </si>
  <si>
    <t xml:space="preserve">   -прочие виды бытовых услуг</t>
  </si>
  <si>
    <t>15</t>
  </si>
  <si>
    <t xml:space="preserve">Число приемных пунктов бытового обслуживания,  принимающих заказы от населения на оказание услуг </t>
  </si>
  <si>
    <t xml:space="preserve">  в том числе:</t>
  </si>
  <si>
    <t>16</t>
  </si>
  <si>
    <t>17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</si>
  <si>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</si>
  <si>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>18</t>
  </si>
  <si>
    <t>19</t>
  </si>
  <si>
    <t>20</t>
  </si>
  <si>
    <t>21</t>
  </si>
  <si>
    <t>22</t>
  </si>
  <si>
    <t>23</t>
  </si>
  <si>
    <t xml:space="preserve">   -ритуальных </t>
  </si>
  <si>
    <t>24</t>
  </si>
  <si>
    <t xml:space="preserve">   -прочих видов бытовых услуг</t>
  </si>
  <si>
    <t>СПОРТИВНЫЕ СООРУЖЕНИЯ</t>
  </si>
  <si>
    <t>25</t>
  </si>
  <si>
    <t>Число спортивных сооружений - всего</t>
  </si>
  <si>
    <t>26</t>
  </si>
  <si>
    <t xml:space="preserve">   -из них муниципальных</t>
  </si>
  <si>
    <t>из общего числа спортивных сооружений:</t>
  </si>
  <si>
    <t>27</t>
  </si>
  <si>
    <t xml:space="preserve">   -стадионы с трибунами</t>
  </si>
  <si>
    <t>28</t>
  </si>
  <si>
    <t xml:space="preserve">         из них муниципальные</t>
  </si>
  <si>
    <t>29</t>
  </si>
  <si>
    <t xml:space="preserve">   -плоскостные спортивные сооружения</t>
  </si>
  <si>
    <t>30</t>
  </si>
  <si>
    <t>31</t>
  </si>
  <si>
    <t xml:space="preserve">   -спортивные залы</t>
  </si>
  <si>
    <t>32</t>
  </si>
  <si>
    <t>33</t>
  </si>
  <si>
    <t xml:space="preserve">   -плавательные бассейны</t>
  </si>
  <si>
    <t>34</t>
  </si>
  <si>
    <t>35</t>
  </si>
  <si>
    <t>Число детско-юношеских спортивных школ (включая филиалы)</t>
  </si>
  <si>
    <t>36</t>
  </si>
  <si>
    <t xml:space="preserve">         из них самостоятельные</t>
  </si>
  <si>
    <t>37</t>
  </si>
  <si>
    <t>Численность занимающихся в детско-юношеских спортивных школах</t>
  </si>
  <si>
    <t>человек</t>
  </si>
  <si>
    <t>КОММУНАЛЬНАЯ СФЕРА</t>
  </si>
  <si>
    <t>Общая протяженность улиц, проездов, набережных на конец года</t>
  </si>
  <si>
    <t>С ОДНИМ ДЕСЯТИЧНЫМ знаком</t>
  </si>
  <si>
    <t>км</t>
  </si>
  <si>
    <t>Общая протяженность освещенных частей улиц, проездов набережных на конец года</t>
  </si>
  <si>
    <t>Вывезено за год твердых коммунальных отходов</t>
  </si>
  <si>
    <t>С ДВУМЯ ДЕСЯТИЧНЫМИ знаками</t>
  </si>
  <si>
    <t>тыс. м3</t>
  </si>
  <si>
    <t>тыс.т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</si>
  <si>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</si>
  <si>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</si>
  <si>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</si>
  <si>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>Число источников теплоснабжения</t>
  </si>
  <si>
    <t xml:space="preserve">       из них мощностью до 3 Гкал/ч</t>
  </si>
  <si>
    <t>Протяженность тепловых и паровых сетей в двухтрубном исчислении</t>
  </si>
  <si>
    <t>Протяженность тепловых и паровых сетей, которые были заменены и отремонтированы за отчетный год</t>
  </si>
  <si>
    <t xml:space="preserve">Одиночное протяжение уличной водопроводной сети </t>
  </si>
  <si>
    <t xml:space="preserve">       в том числе нуждающейся в замене </t>
  </si>
  <si>
    <t>Одиночное протяжение уличной водопроводной сети, которая заменена и отремонтирована за отчетный год</t>
  </si>
  <si>
    <t>Количество населенных пунктов, не имеющих водопроводов ( отдельных водопроводных сетей)</t>
  </si>
  <si>
    <t xml:space="preserve">Одиночное протяжение уличной канализационной сети </t>
  </si>
  <si>
    <t>Одиночное протяжение уличной канализационной сети, которая заменена и отремонтирована за отчетный год</t>
  </si>
  <si>
    <t>Количество населенных пунктов, не имеющих канализаций ( отдельных канализационных сетей)</t>
  </si>
  <si>
    <t>ОРГАНИЗАЦИЯ ЗДРАВООХРАНЕНИЯ</t>
  </si>
  <si>
    <t>59</t>
  </si>
  <si>
    <t>Число лечебно-профилактических организаций</t>
  </si>
  <si>
    <t xml:space="preserve">ИНВЕСТИЦИИ В ОСНОВНОЙ КАПИТАЛ </t>
  </si>
  <si>
    <t>60</t>
  </si>
  <si>
    <t>Инвестиции в основной капитал за счет средств бюджета муниципального образования</t>
  </si>
  <si>
    <t>тысяча рублей</t>
  </si>
  <si>
    <t>ВВОД ЖИЛЬЯ</t>
  </si>
  <si>
    <t>61</t>
  </si>
  <si>
    <t>Ввод в действие жилых домов на территории  муниципального образования</t>
  </si>
  <si>
    <t>м2 общей  площади</t>
  </si>
  <si>
    <t>62</t>
  </si>
  <si>
    <t xml:space="preserve">       в том числе индивидуальных</t>
  </si>
  <si>
    <t>м2 общей площади</t>
  </si>
  <si>
    <t>КОЛЛЕКТИВНЫЕ СРЕДСТВА РАЗМЕЩЕНИЯ</t>
  </si>
  <si>
    <t>63</t>
  </si>
  <si>
    <t>Число коллективных средств размещения</t>
  </si>
  <si>
    <t>ПОЧТОВАЯ И ТЕЛЕФОННАЯ СВЯЗЬ</t>
  </si>
  <si>
    <t>64</t>
  </si>
  <si>
    <t>Число сельских населенных пунктов, обслуживаемых почтовой связью</t>
  </si>
  <si>
    <t>65</t>
  </si>
  <si>
    <t>Число телефонизированных сельских населенных пунктов</t>
  </si>
  <si>
    <t>Наименование</t>
  </si>
  <si>
    <t>Код ОКТМО муниципального образования</t>
  </si>
  <si>
    <t>Код ОКТМО населенного пункта</t>
  </si>
  <si>
    <t>Раздел 1. Территория</t>
  </si>
  <si>
    <t>Контрольные данные</t>
  </si>
  <si>
    <t>Справочно 2022 г.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</si>
  <si>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</si>
  <si>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</si>
  <si>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</si>
  <si>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</si>
  <si>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</si>
  <si>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</si>
  <si>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</si>
  <si>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</si>
  <si>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</si>
  <si>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</si>
  <si>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</si>
  <si>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</si>
  <si>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</si>
  <si>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</si>
  <si>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</si>
  <si>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</si>
  <si>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</si>
  <si>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</si>
  <si>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</si>
  <si>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</si>
  <si>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</si>
  <si>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</si>
  <si>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</si>
  <si>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</si>
  <si>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</si>
  <si>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</si>
  <si>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</si>
  <si>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</si>
  <si>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</si>
  <si>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</si>
  <si>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</si>
  <si>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</si>
  <si>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Числен-
ность занимаю-щихся
в детско-
юношес-
ких
спортив-
ных
школах, 
чел.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</si>
  <si>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</si>
  <si>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</si>
  <si>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</si>
  <si>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</si>
  <si>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</si>
  <si>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</si>
  <si>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</si>
  <si>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</si>
  <si>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</si>
  <si>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</si>
  <si>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</si>
  <si>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</si>
  <si>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</si>
  <si>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</si>
  <si>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</si>
  <si>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</si>
  <si>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</si>
  <si>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</si>
  <si>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</si>
  <si>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</si>
  <si>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</si>
  <si>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</si>
  <si>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</si>
  <si>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</si>
  <si>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</si>
  <si>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</si>
  <si>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</si>
  <si>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</si>
  <si>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</si>
  <si>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</si>
  <si>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</si>
  <si>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>Итого по сельским поселениям</t>
  </si>
  <si>
    <t>х</t>
  </si>
  <si>
    <t>Общая площадь земель муниципального образования, га</t>
  </si>
  <si>
    <t>Расхождение с контрольными данными</t>
  </si>
  <si>
    <t>Расхождения с данными 2022 г.</t>
  </si>
  <si>
    <t>Пояснения по расхожениям с контрольными данными и данными 2022 г.</t>
  </si>
  <si>
    <t>Пояснения по расхожениям с данными 2022 г.</t>
  </si>
  <si>
    <t>В том числе по населенным пунктам:</t>
  </si>
  <si>
    <t>Наименование муниципального образования</t>
  </si>
  <si>
    <t>Обращаем Ваше внимание на следующее:</t>
  </si>
  <si>
    <t xml:space="preserve">Код предприятия (ОКПО) </t>
  </si>
  <si>
    <t xml:space="preserve">КОДЫ </t>
  </si>
  <si>
    <t>(указываются в кодовой части титульного листа отчета формы № 1-МО)</t>
  </si>
  <si>
    <t>Код типа муниципального образования (ОКТМО)</t>
  </si>
  <si>
    <t>Код  по локальному классификатору типов муниципального образования</t>
  </si>
  <si>
    <t>Муниципальный район</t>
  </si>
  <si>
    <t>Сельское поселение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</si>
  <si>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</si>
  <si>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</si>
  <si>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</si>
  <si>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</si>
  <si>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</si>
  <si>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</si>
  <si>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СЕДЕЛЬНИКОВСКИЙ 2022</t>
  </si>
  <si>
    <t>ед. измерения</t>
  </si>
  <si>
    <t>Бакинское сельское поселение</t>
  </si>
  <si>
    <t>Голубовское сельское поселение</t>
  </si>
  <si>
    <t>Евлантьевское сельское поселение</t>
  </si>
  <si>
    <t>Ельничное сельское поселение</t>
  </si>
  <si>
    <t>Кейзесское сельское поселение</t>
  </si>
  <si>
    <t>Кукарское сельское поселение</t>
  </si>
  <si>
    <t>Новоуйское сельское поселение</t>
  </si>
  <si>
    <t>Рагозинское сельское поселение</t>
  </si>
  <si>
    <t>Саратовское сельское поселение</t>
  </si>
  <si>
    <t>Седельниковское сельское поселение</t>
  </si>
  <si>
    <t>Унарское сельское поселение</t>
  </si>
  <si>
    <t>Сумма  сельских поселений</t>
  </si>
  <si>
    <t>Седельниковский муниципальный район</t>
  </si>
  <si>
    <r>
      <t xml:space="preserve">Справочно данные по МР за </t>
    </r>
    <r>
      <rPr>
        <b/>
        <sz val="12"/>
        <color rgb="FF003399"/>
        <rFont val="Times New Roman"/>
        <family val="1"/>
        <charset val="204"/>
      </rPr>
      <t xml:space="preserve">2021 </t>
    </r>
    <r>
      <rPr>
        <b/>
        <sz val="12"/>
        <color rgb="FF000000"/>
        <rFont val="Times New Roman"/>
        <family val="1"/>
        <charset val="204"/>
      </rPr>
      <t>год</t>
    </r>
  </si>
  <si>
    <t>52652402000</t>
  </si>
  <si>
    <t>52652404000</t>
  </si>
  <si>
    <t>52652407000</t>
  </si>
  <si>
    <t>52652410000</t>
  </si>
  <si>
    <t>52652413000</t>
  </si>
  <si>
    <t>52652416000</t>
  </si>
  <si>
    <t>52652419000</t>
  </si>
  <si>
    <t>52652422000</t>
  </si>
  <si>
    <t>52652425000</t>
  </si>
  <si>
    <t>52652427000</t>
  </si>
  <si>
    <t>52652431000</t>
  </si>
  <si>
    <t>52652000000</t>
  </si>
  <si>
    <t>04205940</t>
  </si>
  <si>
    <t>04205979</t>
  </si>
  <si>
    <t>04205963</t>
  </si>
  <si>
    <t>04205911</t>
  </si>
  <si>
    <t>04205957</t>
  </si>
  <si>
    <t>04205986</t>
  </si>
  <si>
    <t>04206000</t>
  </si>
  <si>
    <t>04205934</t>
  </si>
  <si>
    <t>04205928</t>
  </si>
  <si>
    <t>43989168</t>
  </si>
  <si>
    <t>04205992</t>
  </si>
  <si>
    <t>04036101</t>
  </si>
  <si>
    <t>&gt; 0. С ОДНИМ ДЕСЯТИЧНЫМ знаком</t>
  </si>
  <si>
    <t>38</t>
  </si>
  <si>
    <t>39</t>
  </si>
  <si>
    <t>40</t>
  </si>
  <si>
    <t>41</t>
  </si>
  <si>
    <t>42</t>
  </si>
  <si>
    <t xml:space="preserve">       их них на объекты, используемые</t>
  </si>
  <si>
    <r>
      <t>тыс.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</si>
  <si>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43</t>
  </si>
  <si>
    <t xml:space="preserve">       для обработки отходов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</si>
  <si>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</si>
  <si>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</si>
  <si>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</si>
  <si>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</si>
  <si>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</si>
  <si>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</si>
  <si>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</si>
  <si>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</si>
  <si>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</si>
  <si>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</si>
  <si>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</si>
  <si>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</si>
  <si>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</si>
  <si>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</si>
  <si>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</si>
  <si>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Седельниковский муниципальный район 2023</t>
  </si>
  <si>
    <t>Рагозинское сельское население</t>
  </si>
  <si>
    <t>Саратовское сельское население</t>
  </si>
  <si>
    <t>Седельниковское сельское население</t>
  </si>
  <si>
    <t>Унарское сельское население</t>
  </si>
  <si>
    <t>5265241600</t>
  </si>
  <si>
    <t>Всего по Седельниковскому муниципальному району</t>
  </si>
  <si>
    <t>с Бакино</t>
  </si>
  <si>
    <t>д Новоалександровка</t>
  </si>
  <si>
    <t>с Голубовка</t>
  </si>
  <si>
    <t>д Андреевка</t>
  </si>
  <si>
    <t>д Михайловка</t>
  </si>
  <si>
    <t>д Павловка</t>
  </si>
  <si>
    <t>д Хмелевка</t>
  </si>
  <si>
    <t>с Евлантьевка</t>
  </si>
  <si>
    <t>д Богдановка</t>
  </si>
  <si>
    <t>д Тамбовка</t>
  </si>
  <si>
    <t>с Ельничное</t>
  </si>
  <si>
    <t>д Елизарово</t>
  </si>
  <si>
    <t>с Кейзес</t>
  </si>
  <si>
    <t>д Лебединка</t>
  </si>
  <si>
    <t>с Кукарка</t>
  </si>
  <si>
    <t>д Сыщиково</t>
  </si>
  <si>
    <t>д Усть-Инцы</t>
  </si>
  <si>
    <t>с Новоуйка</t>
  </si>
  <si>
    <t>д Короленка</t>
  </si>
  <si>
    <t>д Лилейка</t>
  </si>
  <si>
    <t>д Эстонка</t>
  </si>
  <si>
    <t>с Рагозино</t>
  </si>
  <si>
    <t>д Алексеевка</t>
  </si>
  <si>
    <t>д Неждановка</t>
  </si>
  <si>
    <t>д Петропавловка</t>
  </si>
  <si>
    <t>с Саратовка</t>
  </si>
  <si>
    <t>д Соловьевка</t>
  </si>
  <si>
    <t>д Спасск</t>
  </si>
  <si>
    <t>д Успенка</t>
  </si>
  <si>
    <t>с Седельниково</t>
  </si>
  <si>
    <t>д Денисовка</t>
  </si>
  <si>
    <t>д Юрто-Уйск</t>
  </si>
  <si>
    <t>с Унара</t>
  </si>
  <si>
    <t>д Богомель</t>
  </si>
  <si>
    <t>52652407101</t>
  </si>
  <si>
    <t>52652407106</t>
  </si>
  <si>
    <t>52652407111</t>
  </si>
  <si>
    <t>52652413101</t>
  </si>
  <si>
    <t>52652413106</t>
  </si>
  <si>
    <t>52652416101</t>
  </si>
  <si>
    <t>52652416106</t>
  </si>
  <si>
    <t>52652416111</t>
  </si>
  <si>
    <t>52652419101</t>
  </si>
  <si>
    <t>52652419106</t>
  </si>
  <si>
    <t>52652419111</t>
  </si>
  <si>
    <t>52652419116</t>
  </si>
  <si>
    <t xml:space="preserve">   -саун,бань и душевых</t>
  </si>
  <si>
    <t xml:space="preserve">   -парикмахерские и косметические</t>
  </si>
  <si>
    <t xml:space="preserve"> 1) Муниципальный район предоставляет сводный отчет, обобщающий входящие в его состав городские и сельские муниципальные образования.</t>
  </si>
  <si>
    <t xml:space="preserve"> 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</si>
</sst>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0"/>
      <color rgb="FF00339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00339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theme="8" tint="-0.249977111117893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C6D9F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1">
    <xf numFmtId="0" fontId="0" fillId="0" borderId="0" xfId="0"/>
    <xf numFmtId="0" fontId="3" fillId="0" borderId="0" xfId="0" applyFont="1" applyFill="1"/>
    <xf numFmtId="0" fontId="3" fillId="0" borderId="0" xfId="0" applyFont="1"/>
    <xf numFmtId="0" fontId="6" fillId="6" borderId="2" xfId="0" applyFont="1" applyFill="1" applyBorder="1" applyAlignment="1">
      <alignment horizontal="center" vertical="center" wrapText="1"/>
    </xf>
    <xf numFmtId="0" fontId="9" fillId="8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" vertical="center" wrapText="1" shrinkToFit="1"/>
    </xf>
    <xf numFmtId="0" fontId="9" fillId="0" borderId="2" xfId="0" applyNumberFormat="1" applyFont="1" applyFill="1" applyBorder="1" applyAlignment="1" applyProtection="1">
      <alignment horizontal="center" vertical="center"/>
    </xf>
    <xf numFmtId="3" fontId="9" fillId="8" borderId="2" xfId="0" applyNumberFormat="1" applyFont="1" applyFill="1" applyBorder="1" applyAlignment="1" applyProtection="1">
      <alignment horizontal="center" vertical="center" wrapText="1"/>
    </xf>
    <xf numFmtId="0" fontId="9" fillId="8" borderId="2" xfId="0" applyNumberFormat="1" applyFont="1" applyFill="1" applyBorder="1" applyAlignment="1" applyProtection="1">
      <alignment horizontal="center" vertical="center"/>
    </xf>
    <xf numFmtId="1" fontId="11" fillId="5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 shrinkToFit="1"/>
    </xf>
    <xf numFmtId="2" fontId="9" fillId="0" borderId="2" xfId="0" applyNumberFormat="1" applyFont="1" applyFill="1" applyBorder="1" applyAlignment="1" applyProtection="1">
      <alignment horizontal="center" vertical="center" wrapText="1" shrinkToFit="1"/>
    </xf>
    <xf numFmtId="2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2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0" fontId="15" fillId="0" borderId="2" xfId="0" applyFont="1" applyBorder="1"/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165" fontId="15" fillId="0" borderId="2" xfId="0" applyNumberFormat="1" applyFont="1" applyBorder="1"/>
    <xf numFmtId="0" fontId="15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7" borderId="2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wrapText="1"/>
    </xf>
    <xf numFmtId="0" fontId="14" fillId="6" borderId="2" xfId="0" applyFont="1" applyFill="1" applyBorder="1"/>
    <xf numFmtId="0" fontId="14" fillId="9" borderId="2" xfId="0" applyFont="1" applyFill="1" applyBorder="1"/>
    <xf numFmtId="0" fontId="15" fillId="10" borderId="2" xfId="0" applyFont="1" applyFill="1" applyBorder="1" applyAlignment="1">
      <alignment wrapText="1"/>
    </xf>
    <xf numFmtId="0" fontId="14" fillId="10" borderId="2" xfId="0" applyFont="1" applyFill="1" applyBorder="1"/>
    <xf numFmtId="165" fontId="15" fillId="10" borderId="2" xfId="0" applyNumberFormat="1" applyFont="1" applyFill="1" applyBorder="1" applyAlignment="1">
      <alignment horizontal="right"/>
    </xf>
    <xf numFmtId="0" fontId="15" fillId="6" borderId="2" xfId="0" applyFont="1" applyFill="1" applyBorder="1"/>
    <xf numFmtId="0" fontId="15" fillId="10" borderId="2" xfId="0" applyFont="1" applyFill="1" applyBorder="1"/>
    <xf numFmtId="165" fontId="14" fillId="10" borderId="2" xfId="0" applyNumberFormat="1" applyFont="1" applyFill="1" applyBorder="1"/>
    <xf numFmtId="0" fontId="15" fillId="7" borderId="2" xfId="0" applyFont="1" applyFill="1" applyBorder="1" applyAlignment="1">
      <alignment wrapText="1"/>
    </xf>
    <xf numFmtId="0" fontId="15" fillId="4" borderId="2" xfId="0" applyFont="1" applyFill="1" applyBorder="1"/>
    <xf numFmtId="0" fontId="14" fillId="4" borderId="2" xfId="0" applyFont="1" applyFill="1" applyBorder="1"/>
    <xf numFmtId="0" fontId="15" fillId="4" borderId="2" xfId="0" applyFont="1" applyFill="1" applyBorder="1" applyAlignment="1">
      <alignment wrapText="1"/>
    </xf>
    <xf numFmtId="1" fontId="14" fillId="10" borderId="2" xfId="0" applyNumberFormat="1" applyFont="1" applyFill="1" applyBorder="1"/>
    <xf numFmtId="0" fontId="14" fillId="7" borderId="2" xfId="0" applyFont="1" applyFill="1" applyBorder="1"/>
    <xf numFmtId="0" fontId="15" fillId="7" borderId="9" xfId="0" applyFont="1" applyFill="1" applyBorder="1" applyAlignment="1">
      <alignment wrapText="1"/>
    </xf>
    <xf numFmtId="165" fontId="15" fillId="7" borderId="2" xfId="0" applyNumberFormat="1" applyFont="1" applyFill="1" applyBorder="1" applyAlignment="1">
      <alignment horizontal="right"/>
    </xf>
    <xf numFmtId="0" fontId="15" fillId="9" borderId="2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vertical="center" wrapText="1"/>
    </xf>
    <xf numFmtId="0" fontId="14" fillId="10" borderId="2" xfId="0" applyFont="1" applyFill="1" applyBorder="1" applyAlignment="1">
      <alignment wrapText="1"/>
    </xf>
    <xf numFmtId="0" fontId="14" fillId="9" borderId="2" xfId="0" applyFont="1" applyFill="1" applyBorder="1" applyAlignment="1">
      <alignment wrapText="1"/>
    </xf>
    <xf numFmtId="1" fontId="15" fillId="7" borderId="2" xfId="0" applyNumberFormat="1" applyFont="1" applyFill="1" applyBorder="1"/>
    <xf numFmtId="0" fontId="15" fillId="7" borderId="2" xfId="0" applyFont="1" applyFill="1" applyBorder="1"/>
    <xf numFmtId="2" fontId="15" fillId="7" borderId="2" xfId="0" applyNumberFormat="1" applyFont="1" applyFill="1" applyBorder="1"/>
    <xf numFmtId="165" fontId="15" fillId="4" borderId="2" xfId="0" applyNumberFormat="1" applyFont="1" applyFill="1" applyBorder="1"/>
    <xf numFmtId="2" fontId="15" fillId="4" borderId="2" xfId="0" applyNumberFormat="1" applyFont="1" applyFill="1" applyBorder="1"/>
    <xf numFmtId="2" fontId="14" fillId="10" borderId="2" xfId="0" applyNumberFormat="1" applyFont="1" applyFill="1" applyBorder="1"/>
    <xf numFmtId="0" fontId="14" fillId="0" borderId="0" xfId="0" applyFont="1" applyAlignment="1"/>
    <xf numFmtId="165" fontId="15" fillId="12" borderId="2" xfId="0" applyNumberFormat="1" applyFont="1" applyFill="1" applyBorder="1" applyAlignment="1">
      <alignment wrapText="1"/>
    </xf>
    <xf numFmtId="0" fontId="14" fillId="12" borderId="2" xfId="0" applyFont="1" applyFill="1" applyBorder="1" applyAlignment="1">
      <alignment wrapText="1"/>
    </xf>
    <xf numFmtId="165" fontId="15" fillId="12" borderId="2" xfId="0" applyNumberFormat="1" applyFont="1" applyFill="1" applyBorder="1"/>
    <xf numFmtId="165" fontId="15" fillId="7" borderId="2" xfId="0" applyNumberFormat="1" applyFont="1" applyFill="1" applyBorder="1"/>
    <xf numFmtId="0" fontId="15" fillId="12" borderId="2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9" xfId="0" applyFont="1" applyBorder="1" applyAlignment="1">
      <alignment wrapText="1"/>
    </xf>
    <xf numFmtId="0" fontId="14" fillId="0" borderId="9" xfId="0" applyFont="1" applyBorder="1"/>
    <xf numFmtId="165" fontId="15" fillId="12" borderId="9" xfId="0" applyNumberFormat="1" applyFont="1" applyFill="1" applyBorder="1"/>
    <xf numFmtId="0" fontId="14" fillId="0" borderId="3" xfId="0" applyFont="1" applyBorder="1"/>
    <xf numFmtId="0" fontId="14" fillId="12" borderId="3" xfId="0" applyFont="1" applyFill="1" applyBorder="1"/>
    <xf numFmtId="2" fontId="15" fillId="0" borderId="2" xfId="0" applyNumberFormat="1" applyFont="1" applyBorder="1"/>
    <xf numFmtId="2" fontId="15" fillId="12" borderId="2" xfId="0" applyNumberFormat="1" applyFont="1" applyFill="1" applyBorder="1"/>
    <xf numFmtId="0" fontId="1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5" fillId="7" borderId="2" xfId="0" applyNumberFormat="1" applyFont="1" applyFill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19" fillId="3" borderId="1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7" borderId="2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3" borderId="2" xfId="0" applyFont="1" applyFill="1" applyBorder="1" applyAlignment="1">
      <alignment wrapText="1"/>
    </xf>
    <xf numFmtId="0" fontId="18" fillId="3" borderId="2" xfId="0" applyFont="1" applyFill="1" applyBorder="1" applyAlignment="1">
      <alignment horizontal="center" wrapText="1"/>
    </xf>
    <xf numFmtId="1" fontId="15" fillId="3" borderId="2" xfId="0" applyNumberFormat="1" applyFont="1" applyFill="1" applyBorder="1"/>
    <xf numFmtId="1" fontId="14" fillId="3" borderId="2" xfId="0" applyNumberFormat="1" applyFont="1" applyFill="1" applyBorder="1"/>
    <xf numFmtId="1" fontId="15" fillId="12" borderId="2" xfId="0" applyNumberFormat="1" applyFont="1" applyFill="1" applyBorder="1"/>
    <xf numFmtId="1" fontId="14" fillId="12" borderId="2" xfId="0" applyNumberFormat="1" applyFont="1" applyFill="1" applyBorder="1"/>
    <xf numFmtId="0" fontId="22" fillId="0" borderId="0" xfId="0" applyFont="1" applyAlignment="1">
      <alignment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23" fillId="0" borderId="0" xfId="0" applyFont="1" applyAlignment="1">
      <alignment vertical="center" wrapText="1" shrinkToFit="1"/>
    </xf>
    <xf numFmtId="0" fontId="18" fillId="0" borderId="0" xfId="0" applyFont="1" applyFill="1"/>
    <xf numFmtId="0" fontId="18" fillId="3" borderId="0" xfId="0" applyFont="1" applyFill="1"/>
    <xf numFmtId="49" fontId="6" fillId="0" borderId="2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top" wrapText="1" shrinkToFit="1"/>
    </xf>
    <xf numFmtId="0" fontId="2" fillId="0" borderId="3" xfId="0" applyFont="1" applyBorder="1" applyAlignment="1">
      <alignment horizontal="center" vertical="top" wrapText="1" shrinkToFi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24" fillId="13" borderId="2" xfId="0" applyFont="1" applyFill="1" applyBorder="1" applyAlignment="1">
      <alignment horizontal="center" vertical="center" wrapText="1" shrinkToFit="1"/>
    </xf>
    <xf numFmtId="49" fontId="5" fillId="0" borderId="2" xfId="0" applyNumberFormat="1" applyFont="1" applyBorder="1" applyAlignment="1">
      <alignment horizontal="center" vertical="top" wrapText="1" shrinkToFit="1"/>
    </xf>
    <xf numFmtId="49" fontId="5" fillId="0" borderId="3" xfId="0" applyNumberFormat="1" applyFont="1" applyBorder="1" applyAlignment="1">
      <alignment horizontal="center" vertical="top" wrapText="1" shrinkToFit="1"/>
    </xf>
    <xf numFmtId="49" fontId="4" fillId="0" borderId="3" xfId="0" applyNumberFormat="1" applyFont="1" applyBorder="1" applyAlignment="1">
      <alignment horizontal="center" vertical="top" wrapText="1" shrinkToFi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4" borderId="2" xfId="0" applyNumberFormat="1" applyFont="1" applyFill="1" applyBorder="1" applyAlignment="1">
      <alignment horizontal="center" vertical="top" wrapText="1"/>
    </xf>
    <xf numFmtId="49" fontId="5" fillId="5" borderId="2" xfId="0" applyNumberFormat="1" applyFont="1" applyFill="1" applyBorder="1" applyAlignment="1">
      <alignment horizontal="center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49" fontId="5" fillId="11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 shrinkToFit="1"/>
    </xf>
    <xf numFmtId="49" fontId="5" fillId="0" borderId="3" xfId="0" applyNumberFormat="1" applyFont="1" applyFill="1" applyBorder="1" applyAlignment="1">
      <alignment horizontal="center" vertical="top" wrapText="1" shrinkToFit="1"/>
    </xf>
    <xf numFmtId="49" fontId="4" fillId="0" borderId="3" xfId="0" applyNumberFormat="1" applyFont="1" applyFill="1" applyBorder="1" applyAlignment="1">
      <alignment horizontal="center" vertical="top" wrapText="1" shrinkToFit="1"/>
    </xf>
    <xf numFmtId="49" fontId="25" fillId="0" borderId="2" xfId="0" applyNumberFormat="1" applyFont="1" applyBorder="1" applyAlignment="1">
      <alignment horizontal="center" vertical="top" wrapText="1" shrinkToFit="1"/>
    </xf>
    <xf numFmtId="0" fontId="25" fillId="0" borderId="2" xfId="0" applyFont="1" applyBorder="1" applyAlignment="1">
      <alignment horizontal="center" vertical="top" wrapText="1" shrinkToFit="1"/>
    </xf>
    <xf numFmtId="0" fontId="25" fillId="3" borderId="2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horizontal="center" vertical="top" wrapText="1"/>
    </xf>
    <xf numFmtId="0" fontId="25" fillId="4" borderId="2" xfId="0" applyFont="1" applyFill="1" applyBorder="1" applyAlignment="1">
      <alignment horizontal="center" vertical="top" wrapText="1"/>
    </xf>
    <xf numFmtId="0" fontId="25" fillId="5" borderId="2" xfId="0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top" wrapText="1"/>
    </xf>
    <xf numFmtId="0" fontId="25" fillId="11" borderId="2" xfId="0" applyFont="1" applyFill="1" applyBorder="1" applyAlignment="1">
      <alignment horizontal="center" vertical="top" wrapText="1"/>
    </xf>
    <xf numFmtId="49" fontId="24" fillId="8" borderId="2" xfId="0" applyNumberFormat="1" applyFont="1" applyFill="1" applyBorder="1" applyAlignment="1" applyProtection="1">
      <alignment vertical="top" wrapText="1" shrinkToFit="1"/>
    </xf>
    <xf numFmtId="0" fontId="24" fillId="8" borderId="2" xfId="0" applyNumberFormat="1" applyFont="1" applyFill="1" applyBorder="1" applyAlignment="1" applyProtection="1">
      <alignment horizontal="left" vertical="center" wrapText="1" shrinkToFit="1"/>
    </xf>
    <xf numFmtId="3" fontId="2" fillId="4" borderId="7" xfId="0" applyNumberFormat="1" applyFont="1" applyFill="1" applyBorder="1" applyAlignment="1">
      <alignment horizontal="center" vertical="top" wrapText="1"/>
    </xf>
    <xf numFmtId="3" fontId="22" fillId="4" borderId="7" xfId="0" applyNumberFormat="1" applyFont="1" applyFill="1" applyBorder="1" applyAlignment="1">
      <alignment horizontal="center" vertical="top" wrapText="1"/>
    </xf>
    <xf numFmtId="3" fontId="22" fillId="4" borderId="2" xfId="0" applyNumberFormat="1" applyFont="1" applyFill="1" applyBorder="1" applyAlignment="1">
      <alignment horizontal="center" vertical="top" wrapText="1"/>
    </xf>
    <xf numFmtId="3" fontId="22" fillId="5" borderId="2" xfId="0" applyNumberFormat="1" applyFont="1" applyFill="1" applyBorder="1" applyAlignment="1">
      <alignment horizontal="center" vertical="top" wrapText="1"/>
    </xf>
    <xf numFmtId="3" fontId="22" fillId="6" borderId="2" xfId="0" applyNumberFormat="1" applyFont="1" applyFill="1" applyBorder="1" applyAlignment="1">
      <alignment horizontal="center" vertical="top" wrapText="1"/>
    </xf>
    <xf numFmtId="3" fontId="22" fillId="11" borderId="2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 applyProtection="1">
      <alignment horizontal="center" vertical="top" wrapText="1" shrinkToFit="1"/>
    </xf>
    <xf numFmtId="0" fontId="24" fillId="0" borderId="2" xfId="0" applyNumberFormat="1" applyFont="1" applyFill="1" applyBorder="1" applyAlignment="1" applyProtection="1">
      <alignment horizontal="left" vertical="center" wrapText="1" shrinkToFit="1"/>
    </xf>
    <xf numFmtId="164" fontId="22" fillId="0" borderId="2" xfId="0" applyNumberFormat="1" applyFont="1" applyFill="1" applyBorder="1" applyAlignment="1">
      <alignment horizontal="center" vertical="top" wrapText="1"/>
    </xf>
    <xf numFmtId="164" fontId="22" fillId="0" borderId="6" xfId="0" applyNumberFormat="1" applyFont="1" applyFill="1" applyBorder="1" applyAlignment="1">
      <alignment horizontal="center" vertical="top" wrapText="1"/>
    </xf>
    <xf numFmtId="164" fontId="18" fillId="4" borderId="2" xfId="0" applyNumberFormat="1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2" fillId="6" borderId="2" xfId="0" applyNumberFormat="1" applyFont="1" applyFill="1" applyBorder="1" applyAlignment="1">
      <alignment horizontal="center" vertical="top" wrapText="1"/>
    </xf>
    <xf numFmtId="164" fontId="2" fillId="11" borderId="2" xfId="0" applyNumberFormat="1" applyFont="1" applyFill="1" applyBorder="1" applyAlignment="1">
      <alignment horizontal="center" vertical="top" wrapText="1"/>
    </xf>
    <xf numFmtId="49" fontId="24" fillId="8" borderId="2" xfId="0" applyNumberFormat="1" applyFont="1" applyFill="1" applyBorder="1" applyAlignment="1" applyProtection="1">
      <alignment horizontal="center" vertical="top" wrapText="1" shrinkToFit="1"/>
    </xf>
    <xf numFmtId="3" fontId="2" fillId="4" borderId="2" xfId="0" applyNumberFormat="1" applyFont="1" applyFill="1" applyBorder="1" applyAlignment="1">
      <alignment horizontal="center" vertical="top" wrapText="1"/>
    </xf>
    <xf numFmtId="3" fontId="2" fillId="6" borderId="2" xfId="0" applyNumberFormat="1" applyFont="1" applyFill="1" applyBorder="1" applyAlignment="1">
      <alignment horizontal="center" vertical="top" wrapText="1"/>
    </xf>
    <xf numFmtId="3" fontId="2" fillId="11" borderId="2" xfId="0" applyNumberFormat="1" applyFont="1" applyFill="1" applyBorder="1" applyAlignment="1">
      <alignment horizontal="center" vertical="top" wrapText="1"/>
    </xf>
    <xf numFmtId="0" fontId="24" fillId="0" borderId="2" xfId="0" applyNumberFormat="1" applyFont="1" applyFill="1" applyBorder="1" applyAlignment="1" applyProtection="1">
      <alignment horizontal="center" vertical="top" wrapText="1" shrinkToFit="1"/>
    </xf>
    <xf numFmtId="3" fontId="2" fillId="0" borderId="3" xfId="0" applyNumberFormat="1" applyFont="1" applyFill="1" applyBorder="1" applyAlignment="1">
      <alignment horizontal="center" vertical="top" wrapText="1"/>
    </xf>
    <xf numFmtId="3" fontId="18" fillId="4" borderId="2" xfId="0" applyNumberFormat="1" applyFont="1" applyFill="1" applyBorder="1" applyAlignment="1">
      <alignment horizontal="center" vertical="top" wrapText="1"/>
    </xf>
    <xf numFmtId="3" fontId="2" fillId="5" borderId="2" xfId="0" applyNumberFormat="1" applyFont="1" applyFill="1" applyBorder="1" applyAlignment="1">
      <alignment horizontal="center" vertical="top" wrapText="1"/>
    </xf>
    <xf numFmtId="16" fontId="24" fillId="0" borderId="2" xfId="0" applyNumberFormat="1" applyFont="1" applyFill="1" applyBorder="1" applyAlignment="1" applyProtection="1">
      <alignment horizontal="center" vertical="top" wrapText="1" shrinkToFit="1"/>
    </xf>
    <xf numFmtId="0" fontId="26" fillId="0" borderId="2" xfId="0" applyNumberFormat="1" applyFont="1" applyFill="1" applyBorder="1" applyAlignment="1" applyProtection="1">
      <alignment horizontal="left" vertical="center" wrapText="1" shrinkToFit="1"/>
    </xf>
    <xf numFmtId="3" fontId="27" fillId="0" borderId="2" xfId="0" applyNumberFormat="1" applyFont="1" applyFill="1" applyBorder="1" applyAlignment="1">
      <alignment vertical="top" wrapText="1"/>
    </xf>
    <xf numFmtId="3" fontId="27" fillId="4" borderId="2" xfId="0" applyNumberFormat="1" applyFont="1" applyFill="1" applyBorder="1" applyAlignment="1">
      <alignment vertical="top" wrapText="1"/>
    </xf>
    <xf numFmtId="3" fontId="27" fillId="6" borderId="2" xfId="0" applyNumberFormat="1" applyFont="1" applyFill="1" applyBorder="1" applyAlignment="1">
      <alignment vertical="top" wrapText="1"/>
    </xf>
    <xf numFmtId="3" fontId="27" fillId="11" borderId="2" xfId="0" applyNumberFormat="1" applyFont="1" applyFill="1" applyBorder="1" applyAlignment="1">
      <alignment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" fontId="22" fillId="0" borderId="9" xfId="0" applyNumberFormat="1" applyFont="1" applyFill="1" applyBorder="1" applyAlignment="1">
      <alignment horizontal="center" vertical="top"/>
    </xf>
    <xf numFmtId="1" fontId="22" fillId="0" borderId="10" xfId="0" applyNumberFormat="1" applyFont="1" applyFill="1" applyBorder="1" applyAlignment="1">
      <alignment horizontal="center" vertical="top"/>
    </xf>
    <xf numFmtId="1" fontId="18" fillId="4" borderId="2" xfId="0" applyNumberFormat="1" applyFont="1" applyFill="1" applyBorder="1" applyAlignment="1">
      <alignment horizontal="center" vertical="top" wrapText="1"/>
    </xf>
    <xf numFmtId="1" fontId="2" fillId="11" borderId="2" xfId="0" applyNumberFormat="1" applyFont="1" applyFill="1" applyBorder="1" applyAlignment="1">
      <alignment horizontal="center" vertical="top" wrapText="1"/>
    </xf>
    <xf numFmtId="1" fontId="22" fillId="0" borderId="2" xfId="0" applyNumberFormat="1" applyFont="1" applyFill="1" applyBorder="1" applyAlignment="1">
      <alignment horizontal="center" vertical="top"/>
    </xf>
    <xf numFmtId="1" fontId="22" fillId="0" borderId="6" xfId="0" applyNumberFormat="1" applyFont="1" applyFill="1" applyBorder="1" applyAlignment="1">
      <alignment horizontal="center" vertical="top"/>
    </xf>
    <xf numFmtId="1" fontId="6" fillId="0" borderId="3" xfId="0" applyNumberFormat="1" applyFont="1" applyFill="1" applyBorder="1" applyAlignment="1">
      <alignment horizontal="center" vertical="top"/>
    </xf>
    <xf numFmtId="1" fontId="27" fillId="0" borderId="6" xfId="0" applyNumberFormat="1" applyFont="1" applyFill="1" applyBorder="1" applyAlignment="1">
      <alignment vertical="top"/>
    </xf>
    <xf numFmtId="1" fontId="27" fillId="0" borderId="7" xfId="0" applyNumberFormat="1" applyFont="1" applyFill="1" applyBorder="1" applyAlignment="1">
      <alignment vertical="top"/>
    </xf>
    <xf numFmtId="1" fontId="27" fillId="6" borderId="2" xfId="0" applyNumberFormat="1" applyFont="1" applyFill="1" applyBorder="1" applyAlignment="1">
      <alignment vertical="top"/>
    </xf>
    <xf numFmtId="1" fontId="27" fillId="11" borderId="2" xfId="0" applyNumberFormat="1" applyFont="1" applyFill="1" applyBorder="1" applyAlignment="1">
      <alignment vertical="top"/>
    </xf>
    <xf numFmtId="1" fontId="22" fillId="4" borderId="7" xfId="0" applyNumberFormat="1" applyFont="1" applyFill="1" applyBorder="1" applyAlignment="1">
      <alignment horizontal="center" vertical="top" wrapText="1"/>
    </xf>
    <xf numFmtId="1" fontId="22" fillId="3" borderId="2" xfId="0" applyNumberFormat="1" applyFont="1" applyFill="1" applyBorder="1" applyAlignment="1">
      <alignment horizontal="center" vertical="top" wrapText="1"/>
    </xf>
    <xf numFmtId="1" fontId="22" fillId="0" borderId="2" xfId="0" applyNumberFormat="1" applyFont="1" applyFill="1" applyBorder="1" applyAlignment="1">
      <alignment horizontal="center" vertical="top" wrapText="1"/>
    </xf>
    <xf numFmtId="1" fontId="22" fillId="3" borderId="6" xfId="0" applyNumberFormat="1" applyFont="1" applyFill="1" applyBorder="1" applyAlignment="1">
      <alignment horizontal="center" vertical="top" wrapText="1"/>
    </xf>
    <xf numFmtId="1" fontId="6" fillId="5" borderId="2" xfId="0" applyNumberFormat="1" applyFont="1" applyFill="1" applyBorder="1" applyAlignment="1">
      <alignment horizontal="center" vertical="top" wrapText="1"/>
    </xf>
    <xf numFmtId="1" fontId="22" fillId="3" borderId="3" xfId="0" applyNumberFormat="1" applyFont="1" applyFill="1" applyBorder="1" applyAlignment="1">
      <alignment horizontal="center" vertical="top" wrapText="1"/>
    </xf>
    <xf numFmtId="1" fontId="22" fillId="0" borderId="3" xfId="0" applyNumberFormat="1" applyFont="1" applyFill="1" applyBorder="1" applyAlignment="1">
      <alignment horizontal="center" vertical="top" wrapText="1"/>
    </xf>
    <xf numFmtId="1" fontId="22" fillId="3" borderId="5" xfId="0" applyNumberFormat="1" applyFont="1" applyFill="1" applyBorder="1" applyAlignment="1">
      <alignment horizontal="center" vertical="top" wrapText="1"/>
    </xf>
    <xf numFmtId="1" fontId="22" fillId="0" borderId="6" xfId="0" applyNumberFormat="1" applyFont="1" applyFill="1" applyBorder="1" applyAlignment="1">
      <alignment vertical="top"/>
    </xf>
    <xf numFmtId="1" fontId="22" fillId="0" borderId="7" xfId="0" applyNumberFormat="1" applyFont="1" applyFill="1" applyBorder="1" applyAlignment="1">
      <alignment vertical="top"/>
    </xf>
    <xf numFmtId="3" fontId="6" fillId="6" borderId="2" xfId="0" applyNumberFormat="1" applyFont="1" applyFill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6" fillId="3" borderId="6" xfId="0" applyNumberFormat="1" applyFont="1" applyFill="1" applyBorder="1" applyAlignment="1">
      <alignment horizontal="center" vertical="top" wrapText="1"/>
    </xf>
    <xf numFmtId="1" fontId="28" fillId="3" borderId="2" xfId="0" applyNumberFormat="1" applyFont="1" applyFill="1" applyBorder="1" applyAlignment="1">
      <alignment horizontal="center" vertical="top" wrapText="1"/>
    </xf>
    <xf numFmtId="165" fontId="24" fillId="0" borderId="2" xfId="0" applyNumberFormat="1" applyFont="1" applyFill="1" applyBorder="1" applyAlignment="1" applyProtection="1">
      <alignment horizontal="left" vertical="center" wrapText="1" shrinkToFit="1"/>
    </xf>
    <xf numFmtId="165" fontId="22" fillId="0" borderId="2" xfId="0" applyNumberFormat="1" applyFont="1" applyFill="1" applyBorder="1" applyAlignment="1">
      <alignment horizontal="center" vertical="top" wrapText="1"/>
    </xf>
    <xf numFmtId="165" fontId="22" fillId="0" borderId="6" xfId="0" applyNumberFormat="1" applyFont="1" applyFill="1" applyBorder="1" applyAlignment="1">
      <alignment horizontal="center" vertical="top" wrapText="1"/>
    </xf>
    <xf numFmtId="164" fontId="6" fillId="5" borderId="2" xfId="0" applyNumberFormat="1" applyFont="1" applyFill="1" applyBorder="1" applyAlignment="1">
      <alignment horizontal="center" vertical="top" wrapText="1"/>
    </xf>
    <xf numFmtId="2" fontId="28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2" fontId="18" fillId="4" borderId="2" xfId="0" applyNumberFormat="1" applyFont="1" applyFill="1" applyBorder="1" applyAlignment="1">
      <alignment horizontal="center" vertical="top" wrapText="1"/>
    </xf>
    <xf numFmtId="2" fontId="6" fillId="5" borderId="2" xfId="0" applyNumberFormat="1" applyFont="1" applyFill="1" applyBorder="1" applyAlignment="1">
      <alignment horizontal="center" vertical="top" wrapText="1"/>
    </xf>
    <xf numFmtId="4" fontId="2" fillId="6" borderId="2" xfId="0" applyNumberFormat="1" applyFont="1" applyFill="1" applyBorder="1" applyAlignment="1">
      <alignment horizontal="center" vertical="top" wrapText="1"/>
    </xf>
    <xf numFmtId="2" fontId="2" fillId="11" borderId="2" xfId="0" applyNumberFormat="1" applyFont="1" applyFill="1" applyBorder="1" applyAlignment="1">
      <alignment horizontal="center" vertical="top" wrapText="1"/>
    </xf>
    <xf numFmtId="2" fontId="24" fillId="0" borderId="2" xfId="0" applyNumberFormat="1" applyFont="1" applyFill="1" applyBorder="1" applyAlignment="1" applyProtection="1">
      <alignment horizontal="left" vertical="center" wrapText="1" shrinkToFit="1"/>
    </xf>
    <xf numFmtId="2" fontId="22" fillId="0" borderId="6" xfId="0" applyNumberFormat="1" applyFont="1" applyFill="1" applyBorder="1" applyAlignment="1">
      <alignment horizontal="center" vertical="center" wrapText="1"/>
    </xf>
    <xf numFmtId="1" fontId="22" fillId="0" borderId="6" xfId="0" applyNumberFormat="1" applyFont="1" applyFill="1" applyBorder="1" applyAlignment="1">
      <alignment horizontal="center" vertical="top" wrapText="1"/>
    </xf>
    <xf numFmtId="1" fontId="30" fillId="0" borderId="6" xfId="0" applyNumberFormat="1" applyFont="1" applyFill="1" applyBorder="1" applyAlignment="1">
      <alignment horizontal="center" vertical="top" wrapText="1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1" fontId="16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center" vertical="top" wrapText="1" shrinkToFit="1"/>
    </xf>
    <xf numFmtId="0" fontId="2" fillId="4" borderId="2" xfId="0" applyFont="1" applyFill="1" applyBorder="1" applyAlignment="1">
      <alignment vertical="center" wrapText="1" shrinkToFit="1"/>
    </xf>
    <xf numFmtId="0" fontId="10" fillId="4" borderId="2" xfId="0" applyFont="1" applyFill="1" applyBorder="1" applyAlignment="1">
      <alignment horizontal="center" vertical="center" wrapText="1"/>
    </xf>
    <xf numFmtId="1" fontId="27" fillId="4" borderId="2" xfId="0" applyNumberFormat="1" applyFont="1" applyFill="1" applyBorder="1" applyAlignment="1">
      <alignment horizontal="center" vertical="top" wrapText="1"/>
    </xf>
    <xf numFmtId="1" fontId="27" fillId="5" borderId="2" xfId="0" applyNumberFormat="1" applyFont="1" applyFill="1" applyBorder="1" applyAlignment="1">
      <alignment horizontal="center" vertical="top" wrapText="1"/>
    </xf>
    <xf numFmtId="3" fontId="27" fillId="6" borderId="2" xfId="0" applyNumberFormat="1" applyFont="1" applyFill="1" applyBorder="1" applyAlignment="1">
      <alignment horizontal="center" vertical="top" wrapText="1"/>
    </xf>
    <xf numFmtId="1" fontId="27" fillId="11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 shrinkToFit="1"/>
    </xf>
    <xf numFmtId="1" fontId="22" fillId="3" borderId="2" xfId="0" applyNumberFormat="1" applyFont="1" applyFill="1" applyBorder="1" applyAlignment="1" applyProtection="1">
      <alignment horizontal="center" vertical="top"/>
      <protection locked="0"/>
    </xf>
    <xf numFmtId="1" fontId="22" fillId="3" borderId="6" xfId="0" applyNumberFormat="1" applyFont="1" applyFill="1" applyBorder="1" applyAlignment="1" applyProtection="1">
      <alignment horizontal="center" vertical="top"/>
      <protection locked="0"/>
    </xf>
    <xf numFmtId="1" fontId="2" fillId="6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1" fontId="22" fillId="0" borderId="2" xfId="0" applyNumberFormat="1" applyFont="1" applyFill="1" applyBorder="1" applyAlignment="1">
      <alignment horizontal="center" vertical="center" wrapText="1"/>
    </xf>
    <xf numFmtId="1" fontId="22" fillId="0" borderId="6" xfId="0" applyNumberFormat="1" applyFont="1" applyFill="1" applyBorder="1" applyAlignment="1">
      <alignment horizontal="center" vertical="center" wrapText="1"/>
    </xf>
    <xf numFmtId="1" fontId="18" fillId="4" borderId="2" xfId="0" applyNumberFormat="1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1" fontId="27" fillId="6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1" fontId="22" fillId="0" borderId="2" xfId="0" applyNumberFormat="1" applyFont="1" applyFill="1" applyBorder="1" applyAlignment="1" applyProtection="1">
      <alignment horizontal="center" vertical="top" wrapText="1" shrinkToFit="1"/>
      <protection locked="0"/>
    </xf>
    <xf numFmtId="1" fontId="22" fillId="0" borderId="6" xfId="0" applyNumberFormat="1" applyFont="1" applyFill="1" applyBorder="1" applyAlignment="1" applyProtection="1">
      <alignment horizontal="center" vertical="top" wrapText="1" shrinkToFit="1"/>
      <protection locked="0"/>
    </xf>
    <xf numFmtId="0" fontId="18" fillId="0" borderId="2" xfId="0" applyFont="1" applyFill="1" applyBorder="1" applyAlignment="1">
      <alignment wrapText="1"/>
    </xf>
    <xf numFmtId="49" fontId="18" fillId="3" borderId="2" xfId="0" applyNumberFormat="1" applyFont="1" applyFill="1" applyBorder="1" applyAlignment="1">
      <alignment horizontal="center" wrapText="1"/>
    </xf>
    <xf numFmtId="49" fontId="18" fillId="0" borderId="2" xfId="0" applyNumberFormat="1" applyFont="1" applyBorder="1" applyAlignment="1">
      <alignment horizont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0" borderId="0" xfId="0" applyFont="1"/>
    <xf numFmtId="0" fontId="15" fillId="0" borderId="2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0" borderId="0" xfId="0" applyFont="1"/>
    <xf numFmtId="0" fontId="15" fillId="0" borderId="2" xfId="0" applyFont="1" applyBorder="1" applyAlignment="1">
      <alignment wrapText="1"/>
    </xf>
    <xf numFmtId="49" fontId="14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7" borderId="2" xfId="0" applyFont="1" applyFill="1" applyBorder="1" applyAlignment="1">
      <alignment horizontal="center" wrapText="1"/>
    </xf>
    <xf numFmtId="165" fontId="15" fillId="12" borderId="2" xfId="0" applyNumberFormat="1" applyFont="1" applyFill="1" applyBorder="1"/>
    <xf numFmtId="0" fontId="15" fillId="7" borderId="2" xfId="0" applyFont="1" applyFill="1" applyBorder="1" applyAlignment="1">
      <alignment vertical="center" wrapText="1"/>
    </xf>
    <xf numFmtId="0" fontId="15" fillId="12" borderId="6" xfId="0" applyFont="1" applyFill="1" applyBorder="1"/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0" borderId="0" xfId="0" applyFont="1"/>
    <xf numFmtId="0" fontId="15" fillId="0" borderId="2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12" borderId="2" xfId="0" applyFont="1" applyFill="1" applyBorder="1"/>
    <xf numFmtId="1" fontId="15" fillId="12" borderId="2" xfId="0" applyNumberFormat="1" applyFont="1" applyFill="1" applyBorder="1"/>
    <xf numFmtId="1" fontId="14" fillId="12" borderId="2" xfId="0" applyNumberFormat="1" applyFont="1" applyFill="1" applyBorder="1"/>
    <xf numFmtId="49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6" xfId="0" applyFont="1" applyBorder="1"/>
    <xf numFmtId="0" fontId="5" fillId="0" borderId="2" xfId="0" applyNumberFormat="1" applyFont="1" applyFill="1" applyBorder="1" applyAlignment="1" applyProtection="1">
      <alignment horizontal="left" vertical="center" wrapText="1" shrinkToFit="1"/>
    </xf>
    <xf numFmtId="0" fontId="15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4" fillId="12" borderId="3" xfId="0" applyFont="1" applyFill="1" applyBorder="1" applyAlignment="1" applyProtection="1">
      <alignment wrapText="1"/>
      <protection locked="0"/>
    </xf>
    <xf numFmtId="0" fontId="14" fillId="12" borderId="2" xfId="0" applyFont="1" applyFill="1" applyBorder="1" applyProtection="1">
      <protection locked="0"/>
    </xf>
    <xf numFmtId="165" fontId="15" fillId="12" borderId="2" xfId="0" applyNumberFormat="1" applyFont="1" applyFill="1" applyBorder="1" applyProtection="1">
      <protection locked="0"/>
    </xf>
    <xf numFmtId="165" fontId="15" fillId="6" borderId="2" xfId="0" applyNumberFormat="1" applyFont="1" applyFill="1" applyBorder="1" applyAlignment="1" applyProtection="1">
      <alignment horizontal="right"/>
      <protection locked="0"/>
    </xf>
    <xf numFmtId="0" fontId="14" fillId="12" borderId="6" xfId="0" applyFont="1" applyFill="1" applyBorder="1" applyProtection="1">
      <protection locked="0"/>
    </xf>
    <xf numFmtId="0" fontId="15" fillId="12" borderId="2" xfId="0" applyFont="1" applyFill="1" applyBorder="1" applyProtection="1">
      <protection locked="0"/>
    </xf>
    <xf numFmtId="0" fontId="15" fillId="12" borderId="6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5" fillId="0" borderId="2" xfId="0" applyFont="1" applyFill="1" applyBorder="1" applyAlignment="1" applyProtection="1">
      <alignment wrapText="1"/>
      <protection locked="0"/>
    </xf>
    <xf numFmtId="0" fontId="15" fillId="6" borderId="2" xfId="0" applyFont="1" applyFill="1" applyBorder="1" applyAlignment="1" applyProtection="1">
      <alignment wrapText="1"/>
      <protection locked="0"/>
    </xf>
    <xf numFmtId="165" fontId="14" fillId="12" borderId="2" xfId="0" applyNumberFormat="1" applyFont="1" applyFill="1" applyBorder="1" applyProtection="1">
      <protection locked="0"/>
    </xf>
    <xf numFmtId="2" fontId="14" fillId="12" borderId="2" xfId="0" applyNumberFormat="1" applyFont="1" applyFill="1" applyBorder="1" applyProtection="1">
      <protection locked="0"/>
    </xf>
    <xf numFmtId="2" fontId="15" fillId="12" borderId="2" xfId="0" applyNumberFormat="1" applyFont="1" applyFill="1" applyBorder="1" applyProtection="1">
      <protection locked="0"/>
    </xf>
    <xf numFmtId="0" fontId="15" fillId="6" borderId="2" xfId="0" applyFont="1" applyFill="1" applyBorder="1" applyProtection="1">
      <protection locked="0"/>
    </xf>
    <xf numFmtId="2" fontId="24" fillId="0" borderId="2" xfId="0" applyNumberFormat="1" applyFont="1" applyFill="1" applyBorder="1" applyAlignment="1" applyProtection="1">
      <alignment horizontal="left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12" borderId="1" xfId="0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6" fillId="12" borderId="8" xfId="0" applyFont="1" applyFill="1" applyBorder="1" applyAlignment="1">
      <alignment horizontal="left" vertical="center" wrapText="1"/>
    </xf>
    <xf numFmtId="0" fontId="21" fillId="12" borderId="0" xfId="0" applyFont="1" applyFill="1" applyBorder="1" applyAlignment="1">
      <alignment horizontal="center" wrapText="1"/>
    </xf>
    <xf numFmtId="0" fontId="21" fillId="12" borderId="11" xfId="0" applyFont="1" applyFill="1" applyBorder="1" applyAlignment="1">
      <alignment horizontal="center" wrapText="1"/>
    </xf>
    <xf numFmtId="0" fontId="19" fillId="12" borderId="0" xfId="0" applyFont="1" applyFill="1" applyBorder="1" applyAlignment="1">
      <alignment horizontal="left" vertical="center" wrapText="1"/>
    </xf>
    <xf numFmtId="0" fontId="16" fillId="12" borderId="0" xfId="0" applyFont="1" applyFill="1" applyBorder="1" applyAlignment="1">
      <alignment horizontal="left" vertical="center" wrapText="1"/>
    </xf>
    <xf numFmtId="0" fontId="16" fillId="12" borderId="11" xfId="0" applyFont="1" applyFill="1" applyBorder="1" applyAlignment="1">
      <alignment horizontal="left" vertical="center" wrapText="1"/>
    </xf>
    <xf numFmtId="0" fontId="14" fillId="9" borderId="6" xfId="0" applyFont="1" applyFill="1" applyBorder="1"/>
    <xf numFmtId="0" fontId="14" fillId="9" borderId="7" xfId="0" applyFont="1" applyFill="1" applyBorder="1"/>
    <xf numFmtId="0" fontId="14" fillId="9" borderId="4" xfId="0" applyFont="1" applyFill="1" applyBorder="1"/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9" borderId="6" xfId="0" applyFont="1" applyFill="1" applyBorder="1" applyAlignment="1">
      <alignment vertical="center" wrapText="1"/>
    </xf>
    <xf numFmtId="0" fontId="15" fillId="9" borderId="7" xfId="0" applyFont="1" applyFill="1" applyBorder="1" applyAlignment="1">
      <alignment vertical="center" wrapText="1"/>
    </xf>
    <xf numFmtId="0" fontId="15" fillId="9" borderId="4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7" fillId="9" borderId="6" xfId="0" applyFont="1" applyFill="1" applyBorder="1" applyAlignment="1">
      <alignment vertical="center" wrapText="1"/>
    </xf>
    <xf numFmtId="0" fontId="17" fillId="9" borderId="7" xfId="0" applyFont="1" applyFill="1" applyBorder="1" applyAlignment="1">
      <alignment vertical="center" wrapText="1"/>
    </xf>
    <xf numFmtId="0" fontId="17" fillId="9" borderId="4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810808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810808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810808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810808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810808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810808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1514475</xdr:colOff>
      <xdr:row>0</xdr:row>
      <xdr:rowOff>0</xdr:rowOff>
    </xdr:from>
    <xdr:to>
      <xdr:col>1</xdr:col>
      <xdr:colOff>1514475</xdr:colOff>
      <xdr:row>0</xdr:row>
      <xdr:rowOff>95250</xdr:rowOff>
    </xdr:to>
    <xdr:sp macro="" textlink="">
      <xdr:nvSpPr>
        <xdr:cNvPr id="37" name="TextBox 108"/>
        <xdr:cNvSpPr txBox="1">
          <a:spLocks/>
        </xdr:cNvSpPr>
      </xdr:nvSpPr>
      <xdr:spPr bwMode="auto">
        <a:xfrm>
          <a:off x="1885950" y="21669375"/>
          <a:ext cx="150495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810808" y="2166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/>
          </a:extLst>
        </xdr:cNvPr>
        <xdr:cNvSpPr txBox="1"/>
      </xdr:nvSpPr>
      <xdr:spPr>
        <a:xfrm>
          <a:off x="1810808" y="2566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1439333</xdr:colOff>
      <xdr:row>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/>
          </a:extLst>
        </xdr:cNvPr>
        <xdr:cNvSpPr txBox="1"/>
      </xdr:nvSpPr>
      <xdr:spPr>
        <a:xfrm>
          <a:off x="1810808" y="188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87" name="TextBox 86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88" name="TextBox 87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89" name="TextBox 88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69</xdr:row>
      <xdr:rowOff>0</xdr:rowOff>
    </xdr:from>
    <xdr:ext cx="184730" cy="283457"/>
    <xdr:sp macro="" textlink="">
      <xdr:nvSpPr>
        <xdr:cNvPr id="90" name="TextBox 89"/>
        <xdr:cNvSpPr txBox="1"/>
      </xdr:nvSpPr>
      <xdr:spPr>
        <a:xfrm>
          <a:off x="2106083" y="374713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91" name="TextBox 90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92" name="TextBox 91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93" name="TextBox 92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94" name="TextBox 93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69</xdr:row>
      <xdr:rowOff>0</xdr:rowOff>
    </xdr:from>
    <xdr:ext cx="184730" cy="283458"/>
    <xdr:sp macro="" textlink="">
      <xdr:nvSpPr>
        <xdr:cNvPr id="95" name="TextBox 94"/>
        <xdr:cNvSpPr txBox="1"/>
      </xdr:nvSpPr>
      <xdr:spPr>
        <a:xfrm>
          <a:off x="2077508" y="3747135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8"/>
    <xdr:sp macro="" textlink="">
      <xdr:nvSpPr>
        <xdr:cNvPr id="96" name="TextBox 95"/>
        <xdr:cNvSpPr txBox="1"/>
      </xdr:nvSpPr>
      <xdr:spPr>
        <a:xfrm>
          <a:off x="2163233" y="3747135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97" name="TextBox 96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98" name="TextBox 97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69</xdr:row>
      <xdr:rowOff>0</xdr:rowOff>
    </xdr:from>
    <xdr:ext cx="184731" cy="283457"/>
    <xdr:sp macro="" textlink="">
      <xdr:nvSpPr>
        <xdr:cNvPr id="99" name="TextBox 98"/>
        <xdr:cNvSpPr txBox="1"/>
      </xdr:nvSpPr>
      <xdr:spPr>
        <a:xfrm>
          <a:off x="2153708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00" name="TextBox 99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101" name="TextBox 100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102" name="TextBox 101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69</xdr:row>
      <xdr:rowOff>0</xdr:rowOff>
    </xdr:from>
    <xdr:ext cx="184730" cy="283457"/>
    <xdr:sp macro="" textlink="">
      <xdr:nvSpPr>
        <xdr:cNvPr id="103" name="TextBox 102"/>
        <xdr:cNvSpPr txBox="1"/>
      </xdr:nvSpPr>
      <xdr:spPr>
        <a:xfrm>
          <a:off x="2106083" y="374713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04" name="TextBox 103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05" name="TextBox 104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06" name="TextBox 105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07" name="TextBox 106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69</xdr:row>
      <xdr:rowOff>0</xdr:rowOff>
    </xdr:from>
    <xdr:ext cx="184730" cy="283458"/>
    <xdr:sp macro="" textlink="">
      <xdr:nvSpPr>
        <xdr:cNvPr id="108" name="TextBox 107"/>
        <xdr:cNvSpPr txBox="1"/>
      </xdr:nvSpPr>
      <xdr:spPr>
        <a:xfrm>
          <a:off x="2077508" y="3747135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8"/>
    <xdr:sp macro="" textlink="">
      <xdr:nvSpPr>
        <xdr:cNvPr id="109" name="TextBox 108"/>
        <xdr:cNvSpPr txBox="1"/>
      </xdr:nvSpPr>
      <xdr:spPr>
        <a:xfrm>
          <a:off x="2163233" y="3747135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10" name="TextBox 109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11" name="TextBox 110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69</xdr:row>
      <xdr:rowOff>0</xdr:rowOff>
    </xdr:from>
    <xdr:ext cx="184731" cy="283457"/>
    <xdr:sp macro="" textlink="">
      <xdr:nvSpPr>
        <xdr:cNvPr id="112" name="TextBox 111"/>
        <xdr:cNvSpPr txBox="1"/>
      </xdr:nvSpPr>
      <xdr:spPr>
        <a:xfrm>
          <a:off x="2153708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61</xdr:row>
      <xdr:rowOff>0</xdr:rowOff>
    </xdr:from>
    <xdr:ext cx="184731" cy="236214"/>
    <xdr:sp macro="" textlink="">
      <xdr:nvSpPr>
        <xdr:cNvPr id="113" name="TextBox 112"/>
        <xdr:cNvSpPr txBox="1"/>
      </xdr:nvSpPr>
      <xdr:spPr>
        <a:xfrm>
          <a:off x="2163233" y="31842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36214"/>
    <xdr:sp macro="" textlink="">
      <xdr:nvSpPr>
        <xdr:cNvPr id="114" name="TextBox 113"/>
        <xdr:cNvSpPr txBox="1"/>
      </xdr:nvSpPr>
      <xdr:spPr>
        <a:xfrm>
          <a:off x="2163233" y="37880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70</xdr:row>
      <xdr:rowOff>0</xdr:rowOff>
    </xdr:from>
    <xdr:ext cx="184730" cy="283458"/>
    <xdr:sp macro="" textlink="">
      <xdr:nvSpPr>
        <xdr:cNvPr id="115" name="TextBox 114"/>
        <xdr:cNvSpPr txBox="1"/>
      </xdr:nvSpPr>
      <xdr:spPr>
        <a:xfrm>
          <a:off x="2077508" y="378809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8"/>
    <xdr:sp macro="" textlink="">
      <xdr:nvSpPr>
        <xdr:cNvPr id="116" name="TextBox 115"/>
        <xdr:cNvSpPr txBox="1"/>
      </xdr:nvSpPr>
      <xdr:spPr>
        <a:xfrm>
          <a:off x="2163233" y="378809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17" name="TextBox 116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18" name="TextBox 117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119" name="TextBox 118"/>
        <xdr:cNvSpPr txBox="1"/>
      </xdr:nvSpPr>
      <xdr:spPr>
        <a:xfrm>
          <a:off x="2153708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70</xdr:row>
      <xdr:rowOff>0</xdr:rowOff>
    </xdr:from>
    <xdr:ext cx="184730" cy="311804"/>
    <xdr:sp macro="" textlink="">
      <xdr:nvSpPr>
        <xdr:cNvPr id="120" name="TextBox 119"/>
        <xdr:cNvSpPr txBox="1"/>
      </xdr:nvSpPr>
      <xdr:spPr>
        <a:xfrm>
          <a:off x="2001308" y="3788092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70</xdr:row>
      <xdr:rowOff>0</xdr:rowOff>
    </xdr:from>
    <xdr:ext cx="175495" cy="311804"/>
    <xdr:sp macro="" textlink="">
      <xdr:nvSpPr>
        <xdr:cNvPr id="121" name="TextBox 120"/>
        <xdr:cNvSpPr txBox="1"/>
      </xdr:nvSpPr>
      <xdr:spPr>
        <a:xfrm>
          <a:off x="2115608" y="3788092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70</xdr:row>
      <xdr:rowOff>0</xdr:rowOff>
    </xdr:from>
    <xdr:ext cx="175495" cy="311803"/>
    <xdr:sp macro="" textlink="">
      <xdr:nvSpPr>
        <xdr:cNvPr id="122" name="TextBox 121"/>
        <xdr:cNvSpPr txBox="1"/>
      </xdr:nvSpPr>
      <xdr:spPr>
        <a:xfrm>
          <a:off x="2115608" y="378809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70</xdr:row>
      <xdr:rowOff>0</xdr:rowOff>
    </xdr:from>
    <xdr:ext cx="175495" cy="311803"/>
    <xdr:sp macro="" textlink="">
      <xdr:nvSpPr>
        <xdr:cNvPr id="123" name="TextBox 122"/>
        <xdr:cNvSpPr txBox="1"/>
      </xdr:nvSpPr>
      <xdr:spPr>
        <a:xfrm>
          <a:off x="2115608" y="378809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70</xdr:row>
      <xdr:rowOff>0</xdr:rowOff>
    </xdr:from>
    <xdr:ext cx="175494" cy="311803"/>
    <xdr:sp macro="" textlink="">
      <xdr:nvSpPr>
        <xdr:cNvPr id="124" name="TextBox 123"/>
        <xdr:cNvSpPr txBox="1"/>
      </xdr:nvSpPr>
      <xdr:spPr>
        <a:xfrm>
          <a:off x="2115608" y="37880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55111"/>
    <xdr:sp macro="" textlink="">
      <xdr:nvSpPr>
        <xdr:cNvPr id="125" name="TextBox 124"/>
        <xdr:cNvSpPr txBox="1"/>
      </xdr:nvSpPr>
      <xdr:spPr>
        <a:xfrm>
          <a:off x="2163233" y="37880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55111"/>
    <xdr:sp macro="" textlink="">
      <xdr:nvSpPr>
        <xdr:cNvPr id="126" name="TextBox 125"/>
        <xdr:cNvSpPr txBox="1"/>
      </xdr:nvSpPr>
      <xdr:spPr>
        <a:xfrm>
          <a:off x="2163233" y="37880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45663"/>
    <xdr:sp macro="" textlink="">
      <xdr:nvSpPr>
        <xdr:cNvPr id="127" name="TextBox 126"/>
        <xdr:cNvSpPr txBox="1"/>
      </xdr:nvSpPr>
      <xdr:spPr>
        <a:xfrm>
          <a:off x="2153708" y="37880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128" name="TextBox 127"/>
        <xdr:cNvSpPr txBox="1"/>
      </xdr:nvSpPr>
      <xdr:spPr>
        <a:xfrm>
          <a:off x="2153708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29" name="TextBox 128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130" name="TextBox 129"/>
        <xdr:cNvSpPr txBox="1"/>
      </xdr:nvSpPr>
      <xdr:spPr>
        <a:xfrm>
          <a:off x="2163233" y="378809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131" name="TextBox 130"/>
        <xdr:cNvSpPr txBox="1"/>
      </xdr:nvSpPr>
      <xdr:spPr>
        <a:xfrm>
          <a:off x="2163233" y="3788092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70</xdr:row>
      <xdr:rowOff>0</xdr:rowOff>
    </xdr:from>
    <xdr:ext cx="184730" cy="283457"/>
    <xdr:sp macro="" textlink="">
      <xdr:nvSpPr>
        <xdr:cNvPr id="132" name="TextBox 131"/>
        <xdr:cNvSpPr txBox="1"/>
      </xdr:nvSpPr>
      <xdr:spPr>
        <a:xfrm>
          <a:off x="2106083" y="378809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33" name="TextBox 132"/>
        <xdr:cNvSpPr txBox="1"/>
      </xdr:nvSpPr>
      <xdr:spPr>
        <a:xfrm>
          <a:off x="2163233" y="378809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34" name="TextBox 133"/>
        <xdr:cNvSpPr txBox="1"/>
      </xdr:nvSpPr>
      <xdr:spPr>
        <a:xfrm>
          <a:off x="2163233" y="378809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35" name="TextBox 134"/>
        <xdr:cNvSpPr txBox="1"/>
      </xdr:nvSpPr>
      <xdr:spPr>
        <a:xfrm>
          <a:off x="2163233" y="3788092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36" name="TextBox 135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1439333</xdr:colOff>
      <xdr:row>70</xdr:row>
      <xdr:rowOff>0</xdr:rowOff>
    </xdr:from>
    <xdr:ext cx="184730" cy="283458"/>
    <xdr:sp macro="" textlink="">
      <xdr:nvSpPr>
        <xdr:cNvPr id="137" name="TextBox 136"/>
        <xdr:cNvSpPr txBox="1"/>
      </xdr:nvSpPr>
      <xdr:spPr>
        <a:xfrm>
          <a:off x="2087033" y="378809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8"/>
    <xdr:sp macro="" textlink="">
      <xdr:nvSpPr>
        <xdr:cNvPr id="138" name="TextBox 137"/>
        <xdr:cNvSpPr txBox="1"/>
      </xdr:nvSpPr>
      <xdr:spPr>
        <a:xfrm>
          <a:off x="2163233" y="378809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39" name="TextBox 138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40" name="TextBox 139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41" name="TextBox 140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42" name="TextBox 141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143" name="TextBox 142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144" name="TextBox 143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69</xdr:row>
      <xdr:rowOff>0</xdr:rowOff>
    </xdr:from>
    <xdr:ext cx="184730" cy="283457"/>
    <xdr:sp macro="" textlink="">
      <xdr:nvSpPr>
        <xdr:cNvPr id="145" name="TextBox 144"/>
        <xdr:cNvSpPr txBox="1"/>
      </xdr:nvSpPr>
      <xdr:spPr>
        <a:xfrm>
          <a:off x="2106083" y="374713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46" name="TextBox 145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47" name="TextBox 146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48" name="TextBox 147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49" name="TextBox 148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69</xdr:row>
      <xdr:rowOff>0</xdr:rowOff>
    </xdr:from>
    <xdr:ext cx="184730" cy="283458"/>
    <xdr:sp macro="" textlink="">
      <xdr:nvSpPr>
        <xdr:cNvPr id="150" name="TextBox 149"/>
        <xdr:cNvSpPr txBox="1"/>
      </xdr:nvSpPr>
      <xdr:spPr>
        <a:xfrm>
          <a:off x="2077508" y="3747135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8"/>
    <xdr:sp macro="" textlink="">
      <xdr:nvSpPr>
        <xdr:cNvPr id="151" name="TextBox 150"/>
        <xdr:cNvSpPr txBox="1"/>
      </xdr:nvSpPr>
      <xdr:spPr>
        <a:xfrm>
          <a:off x="2163233" y="3747135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52" name="TextBox 151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53" name="TextBox 152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69</xdr:row>
      <xdr:rowOff>0</xdr:rowOff>
    </xdr:from>
    <xdr:ext cx="184731" cy="283457"/>
    <xdr:sp macro="" textlink="">
      <xdr:nvSpPr>
        <xdr:cNvPr id="154" name="TextBox 153"/>
        <xdr:cNvSpPr txBox="1"/>
      </xdr:nvSpPr>
      <xdr:spPr>
        <a:xfrm>
          <a:off x="2153708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55" name="TextBox 154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156" name="TextBox 155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157" name="TextBox 156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69</xdr:row>
      <xdr:rowOff>0</xdr:rowOff>
    </xdr:from>
    <xdr:ext cx="184730" cy="283457"/>
    <xdr:sp macro="" textlink="">
      <xdr:nvSpPr>
        <xdr:cNvPr id="158" name="TextBox 157"/>
        <xdr:cNvSpPr txBox="1"/>
      </xdr:nvSpPr>
      <xdr:spPr>
        <a:xfrm>
          <a:off x="2106083" y="374713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59" name="TextBox 158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60" name="TextBox 159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61" name="TextBox 160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62" name="TextBox 161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69</xdr:row>
      <xdr:rowOff>0</xdr:rowOff>
    </xdr:from>
    <xdr:ext cx="184730" cy="283458"/>
    <xdr:sp macro="" textlink="">
      <xdr:nvSpPr>
        <xdr:cNvPr id="163" name="TextBox 162"/>
        <xdr:cNvSpPr txBox="1"/>
      </xdr:nvSpPr>
      <xdr:spPr>
        <a:xfrm>
          <a:off x="2077508" y="3747135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8"/>
    <xdr:sp macro="" textlink="">
      <xdr:nvSpPr>
        <xdr:cNvPr id="164" name="TextBox 163"/>
        <xdr:cNvSpPr txBox="1"/>
      </xdr:nvSpPr>
      <xdr:spPr>
        <a:xfrm>
          <a:off x="2163233" y="3747135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65" name="TextBox 164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66" name="TextBox 165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69</xdr:row>
      <xdr:rowOff>0</xdr:rowOff>
    </xdr:from>
    <xdr:ext cx="184731" cy="283457"/>
    <xdr:sp macro="" textlink="">
      <xdr:nvSpPr>
        <xdr:cNvPr id="167" name="TextBox 166"/>
        <xdr:cNvSpPr txBox="1"/>
      </xdr:nvSpPr>
      <xdr:spPr>
        <a:xfrm>
          <a:off x="2153708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61</xdr:row>
      <xdr:rowOff>0</xdr:rowOff>
    </xdr:from>
    <xdr:ext cx="184731" cy="236214"/>
    <xdr:sp macro="" textlink="">
      <xdr:nvSpPr>
        <xdr:cNvPr id="168" name="TextBox 167"/>
        <xdr:cNvSpPr txBox="1"/>
      </xdr:nvSpPr>
      <xdr:spPr>
        <a:xfrm>
          <a:off x="2163233" y="31842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36214"/>
    <xdr:sp macro="" textlink="">
      <xdr:nvSpPr>
        <xdr:cNvPr id="169" name="TextBox 168"/>
        <xdr:cNvSpPr txBox="1"/>
      </xdr:nvSpPr>
      <xdr:spPr>
        <a:xfrm>
          <a:off x="2163233" y="37880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70</xdr:row>
      <xdr:rowOff>0</xdr:rowOff>
    </xdr:from>
    <xdr:ext cx="184730" cy="283458"/>
    <xdr:sp macro="" textlink="">
      <xdr:nvSpPr>
        <xdr:cNvPr id="170" name="TextBox 169"/>
        <xdr:cNvSpPr txBox="1"/>
      </xdr:nvSpPr>
      <xdr:spPr>
        <a:xfrm>
          <a:off x="2077508" y="378809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8"/>
    <xdr:sp macro="" textlink="">
      <xdr:nvSpPr>
        <xdr:cNvPr id="171" name="TextBox 170"/>
        <xdr:cNvSpPr txBox="1"/>
      </xdr:nvSpPr>
      <xdr:spPr>
        <a:xfrm>
          <a:off x="2163233" y="378809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72" name="TextBox 171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73" name="TextBox 172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174" name="TextBox 173"/>
        <xdr:cNvSpPr txBox="1"/>
      </xdr:nvSpPr>
      <xdr:spPr>
        <a:xfrm>
          <a:off x="2153708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70</xdr:row>
      <xdr:rowOff>0</xdr:rowOff>
    </xdr:from>
    <xdr:ext cx="184730" cy="311804"/>
    <xdr:sp macro="" textlink="">
      <xdr:nvSpPr>
        <xdr:cNvPr id="175" name="TextBox 174"/>
        <xdr:cNvSpPr txBox="1"/>
      </xdr:nvSpPr>
      <xdr:spPr>
        <a:xfrm>
          <a:off x="2001308" y="3788092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70</xdr:row>
      <xdr:rowOff>0</xdr:rowOff>
    </xdr:from>
    <xdr:ext cx="175495" cy="311804"/>
    <xdr:sp macro="" textlink="">
      <xdr:nvSpPr>
        <xdr:cNvPr id="176" name="TextBox 175"/>
        <xdr:cNvSpPr txBox="1"/>
      </xdr:nvSpPr>
      <xdr:spPr>
        <a:xfrm>
          <a:off x="2115608" y="3788092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70</xdr:row>
      <xdr:rowOff>0</xdr:rowOff>
    </xdr:from>
    <xdr:ext cx="175495" cy="311803"/>
    <xdr:sp macro="" textlink="">
      <xdr:nvSpPr>
        <xdr:cNvPr id="177" name="TextBox 176"/>
        <xdr:cNvSpPr txBox="1"/>
      </xdr:nvSpPr>
      <xdr:spPr>
        <a:xfrm>
          <a:off x="2115608" y="378809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70</xdr:row>
      <xdr:rowOff>0</xdr:rowOff>
    </xdr:from>
    <xdr:ext cx="175495" cy="311803"/>
    <xdr:sp macro="" textlink="">
      <xdr:nvSpPr>
        <xdr:cNvPr id="178" name="TextBox 177"/>
        <xdr:cNvSpPr txBox="1"/>
      </xdr:nvSpPr>
      <xdr:spPr>
        <a:xfrm>
          <a:off x="2115608" y="378809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70</xdr:row>
      <xdr:rowOff>0</xdr:rowOff>
    </xdr:from>
    <xdr:ext cx="175494" cy="311803"/>
    <xdr:sp macro="" textlink="">
      <xdr:nvSpPr>
        <xdr:cNvPr id="179" name="TextBox 178"/>
        <xdr:cNvSpPr txBox="1"/>
      </xdr:nvSpPr>
      <xdr:spPr>
        <a:xfrm>
          <a:off x="2115608" y="37880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80" name="TextBox 179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181" name="TextBox 180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182" name="TextBox 181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69</xdr:row>
      <xdr:rowOff>0</xdr:rowOff>
    </xdr:from>
    <xdr:ext cx="184730" cy="283457"/>
    <xdr:sp macro="" textlink="">
      <xdr:nvSpPr>
        <xdr:cNvPr id="183" name="TextBox 182"/>
        <xdr:cNvSpPr txBox="1"/>
      </xdr:nvSpPr>
      <xdr:spPr>
        <a:xfrm>
          <a:off x="2106083" y="374713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84" name="TextBox 183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85" name="TextBox 184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86" name="TextBox 185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1439333</xdr:colOff>
      <xdr:row>69</xdr:row>
      <xdr:rowOff>0</xdr:rowOff>
    </xdr:from>
    <xdr:ext cx="184730" cy="283458"/>
    <xdr:sp macro="" textlink="">
      <xdr:nvSpPr>
        <xdr:cNvPr id="188" name="TextBox 187"/>
        <xdr:cNvSpPr txBox="1"/>
      </xdr:nvSpPr>
      <xdr:spPr>
        <a:xfrm>
          <a:off x="2087033" y="3747135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8"/>
    <xdr:sp macro="" textlink="">
      <xdr:nvSpPr>
        <xdr:cNvPr id="189" name="TextBox 188"/>
        <xdr:cNvSpPr txBox="1"/>
      </xdr:nvSpPr>
      <xdr:spPr>
        <a:xfrm>
          <a:off x="2163233" y="3747135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91" name="TextBox 190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92" name="TextBox 191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193" name="TextBox 192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194" name="TextBox 193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195" name="TextBox 194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69</xdr:row>
      <xdr:rowOff>0</xdr:rowOff>
    </xdr:from>
    <xdr:ext cx="184730" cy="283457"/>
    <xdr:sp macro="" textlink="">
      <xdr:nvSpPr>
        <xdr:cNvPr id="196" name="TextBox 195"/>
        <xdr:cNvSpPr txBox="1"/>
      </xdr:nvSpPr>
      <xdr:spPr>
        <a:xfrm>
          <a:off x="2106083" y="374713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97" name="TextBox 196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98" name="TextBox 197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199" name="TextBox 198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200" name="TextBox 199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69</xdr:row>
      <xdr:rowOff>0</xdr:rowOff>
    </xdr:from>
    <xdr:ext cx="184730" cy="283458"/>
    <xdr:sp macro="" textlink="">
      <xdr:nvSpPr>
        <xdr:cNvPr id="201" name="TextBox 200"/>
        <xdr:cNvSpPr txBox="1"/>
      </xdr:nvSpPr>
      <xdr:spPr>
        <a:xfrm>
          <a:off x="2077508" y="3747135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8"/>
    <xdr:sp macro="" textlink="">
      <xdr:nvSpPr>
        <xdr:cNvPr id="202" name="TextBox 201"/>
        <xdr:cNvSpPr txBox="1"/>
      </xdr:nvSpPr>
      <xdr:spPr>
        <a:xfrm>
          <a:off x="2163233" y="3747135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203" name="TextBox 202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204" name="TextBox 203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69</xdr:row>
      <xdr:rowOff>0</xdr:rowOff>
    </xdr:from>
    <xdr:ext cx="184731" cy="283457"/>
    <xdr:sp macro="" textlink="">
      <xdr:nvSpPr>
        <xdr:cNvPr id="205" name="TextBox 204"/>
        <xdr:cNvSpPr txBox="1"/>
      </xdr:nvSpPr>
      <xdr:spPr>
        <a:xfrm>
          <a:off x="2153708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206" name="TextBox 205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207" name="TextBox 206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6"/>
    <xdr:sp macro="" textlink="">
      <xdr:nvSpPr>
        <xdr:cNvPr id="208" name="TextBox 207"/>
        <xdr:cNvSpPr txBox="1"/>
      </xdr:nvSpPr>
      <xdr:spPr>
        <a:xfrm>
          <a:off x="2163233" y="374713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69</xdr:row>
      <xdr:rowOff>0</xdr:rowOff>
    </xdr:from>
    <xdr:ext cx="184730" cy="283457"/>
    <xdr:sp macro="" textlink="">
      <xdr:nvSpPr>
        <xdr:cNvPr id="209" name="TextBox 208"/>
        <xdr:cNvSpPr txBox="1"/>
      </xdr:nvSpPr>
      <xdr:spPr>
        <a:xfrm>
          <a:off x="2106083" y="374713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210" name="TextBox 209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211" name="TextBox 210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93968" cy="283457"/>
    <xdr:sp macro="" textlink="">
      <xdr:nvSpPr>
        <xdr:cNvPr id="212" name="TextBox 211"/>
        <xdr:cNvSpPr txBox="1"/>
      </xdr:nvSpPr>
      <xdr:spPr>
        <a:xfrm>
          <a:off x="2163233" y="374713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213" name="TextBox 212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69</xdr:row>
      <xdr:rowOff>0</xdr:rowOff>
    </xdr:from>
    <xdr:ext cx="184730" cy="283458"/>
    <xdr:sp macro="" textlink="">
      <xdr:nvSpPr>
        <xdr:cNvPr id="214" name="TextBox 213"/>
        <xdr:cNvSpPr txBox="1"/>
      </xdr:nvSpPr>
      <xdr:spPr>
        <a:xfrm>
          <a:off x="2077508" y="3747135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8"/>
    <xdr:sp macro="" textlink="">
      <xdr:nvSpPr>
        <xdr:cNvPr id="215" name="TextBox 214"/>
        <xdr:cNvSpPr txBox="1"/>
      </xdr:nvSpPr>
      <xdr:spPr>
        <a:xfrm>
          <a:off x="2163233" y="3747135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216" name="TextBox 215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69</xdr:row>
      <xdr:rowOff>0</xdr:rowOff>
    </xdr:from>
    <xdr:ext cx="184731" cy="283457"/>
    <xdr:sp macro="" textlink="">
      <xdr:nvSpPr>
        <xdr:cNvPr id="217" name="TextBox 216"/>
        <xdr:cNvSpPr txBox="1"/>
      </xdr:nvSpPr>
      <xdr:spPr>
        <a:xfrm>
          <a:off x="2163233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69</xdr:row>
      <xdr:rowOff>0</xdr:rowOff>
    </xdr:from>
    <xdr:ext cx="184731" cy="283457"/>
    <xdr:sp macro="" textlink="">
      <xdr:nvSpPr>
        <xdr:cNvPr id="218" name="TextBox 217"/>
        <xdr:cNvSpPr txBox="1"/>
      </xdr:nvSpPr>
      <xdr:spPr>
        <a:xfrm>
          <a:off x="2153708" y="3747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61</xdr:row>
      <xdr:rowOff>0</xdr:rowOff>
    </xdr:from>
    <xdr:ext cx="184731" cy="236214"/>
    <xdr:sp macro="" textlink="">
      <xdr:nvSpPr>
        <xdr:cNvPr id="219" name="TextBox 218"/>
        <xdr:cNvSpPr txBox="1"/>
      </xdr:nvSpPr>
      <xdr:spPr>
        <a:xfrm>
          <a:off x="2163233" y="31842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36214"/>
    <xdr:sp macro="" textlink="">
      <xdr:nvSpPr>
        <xdr:cNvPr id="220" name="TextBox 219"/>
        <xdr:cNvSpPr txBox="1"/>
      </xdr:nvSpPr>
      <xdr:spPr>
        <a:xfrm>
          <a:off x="2163233" y="37880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70</xdr:row>
      <xdr:rowOff>0</xdr:rowOff>
    </xdr:from>
    <xdr:ext cx="184730" cy="283458"/>
    <xdr:sp macro="" textlink="">
      <xdr:nvSpPr>
        <xdr:cNvPr id="221" name="TextBox 220"/>
        <xdr:cNvSpPr txBox="1"/>
      </xdr:nvSpPr>
      <xdr:spPr>
        <a:xfrm>
          <a:off x="2077508" y="3788092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8"/>
    <xdr:sp macro="" textlink="">
      <xdr:nvSpPr>
        <xdr:cNvPr id="222" name="TextBox 221"/>
        <xdr:cNvSpPr txBox="1"/>
      </xdr:nvSpPr>
      <xdr:spPr>
        <a:xfrm>
          <a:off x="2163233" y="3788092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223" name="TextBox 222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224" name="TextBox 223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225" name="TextBox 224"/>
        <xdr:cNvSpPr txBox="1"/>
      </xdr:nvSpPr>
      <xdr:spPr>
        <a:xfrm>
          <a:off x="2153708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70</xdr:row>
      <xdr:rowOff>0</xdr:rowOff>
    </xdr:from>
    <xdr:ext cx="184730" cy="311804"/>
    <xdr:sp macro="" textlink="">
      <xdr:nvSpPr>
        <xdr:cNvPr id="226" name="TextBox 225"/>
        <xdr:cNvSpPr txBox="1"/>
      </xdr:nvSpPr>
      <xdr:spPr>
        <a:xfrm>
          <a:off x="2001308" y="3788092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70</xdr:row>
      <xdr:rowOff>0</xdr:rowOff>
    </xdr:from>
    <xdr:ext cx="175495" cy="311804"/>
    <xdr:sp macro="" textlink="">
      <xdr:nvSpPr>
        <xdr:cNvPr id="227" name="TextBox 226"/>
        <xdr:cNvSpPr txBox="1"/>
      </xdr:nvSpPr>
      <xdr:spPr>
        <a:xfrm>
          <a:off x="2115608" y="3788092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70</xdr:row>
      <xdr:rowOff>0</xdr:rowOff>
    </xdr:from>
    <xdr:ext cx="175495" cy="311803"/>
    <xdr:sp macro="" textlink="">
      <xdr:nvSpPr>
        <xdr:cNvPr id="228" name="TextBox 227"/>
        <xdr:cNvSpPr txBox="1"/>
      </xdr:nvSpPr>
      <xdr:spPr>
        <a:xfrm>
          <a:off x="2115608" y="378809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70</xdr:row>
      <xdr:rowOff>0</xdr:rowOff>
    </xdr:from>
    <xdr:ext cx="175495" cy="311803"/>
    <xdr:sp macro="" textlink="">
      <xdr:nvSpPr>
        <xdr:cNvPr id="229" name="TextBox 228"/>
        <xdr:cNvSpPr txBox="1"/>
      </xdr:nvSpPr>
      <xdr:spPr>
        <a:xfrm>
          <a:off x="2115608" y="3788092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70</xdr:row>
      <xdr:rowOff>0</xdr:rowOff>
    </xdr:from>
    <xdr:ext cx="175494" cy="311803"/>
    <xdr:sp macro="" textlink="">
      <xdr:nvSpPr>
        <xdr:cNvPr id="230" name="TextBox 229"/>
        <xdr:cNvSpPr txBox="1"/>
      </xdr:nvSpPr>
      <xdr:spPr>
        <a:xfrm>
          <a:off x="2115608" y="37880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231" name="TextBox 230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232" name="TextBox 231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233" name="TextBox 232"/>
        <xdr:cNvSpPr txBox="1"/>
      </xdr:nvSpPr>
      <xdr:spPr>
        <a:xfrm>
          <a:off x="2153708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61</xdr:row>
      <xdr:rowOff>0</xdr:rowOff>
    </xdr:from>
    <xdr:ext cx="184731" cy="283457"/>
    <xdr:sp macro="" textlink="">
      <xdr:nvSpPr>
        <xdr:cNvPr id="234" name="TextBox 233"/>
        <xdr:cNvSpPr txBox="1"/>
      </xdr:nvSpPr>
      <xdr:spPr>
        <a:xfrm>
          <a:off x="2163233" y="31842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235" name="TextBox 234"/>
        <xdr:cNvSpPr txBox="1"/>
      </xdr:nvSpPr>
      <xdr:spPr>
        <a:xfrm>
          <a:off x="2163233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236" name="TextBox 235"/>
        <xdr:cNvSpPr txBox="1"/>
      </xdr:nvSpPr>
      <xdr:spPr>
        <a:xfrm>
          <a:off x="2153708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237" name="TextBox 236"/>
        <xdr:cNvSpPr txBox="1"/>
      </xdr:nvSpPr>
      <xdr:spPr>
        <a:xfrm>
          <a:off x="2153708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45663"/>
    <xdr:sp macro="" textlink="">
      <xdr:nvSpPr>
        <xdr:cNvPr id="238" name="TextBox 237"/>
        <xdr:cNvSpPr txBox="1"/>
      </xdr:nvSpPr>
      <xdr:spPr>
        <a:xfrm>
          <a:off x="2153708" y="37880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55111"/>
    <xdr:sp macro="" textlink="">
      <xdr:nvSpPr>
        <xdr:cNvPr id="239" name="TextBox 238"/>
        <xdr:cNvSpPr txBox="1"/>
      </xdr:nvSpPr>
      <xdr:spPr>
        <a:xfrm>
          <a:off x="2163233" y="37880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55111"/>
    <xdr:sp macro="" textlink="">
      <xdr:nvSpPr>
        <xdr:cNvPr id="240" name="TextBox 239"/>
        <xdr:cNvSpPr txBox="1"/>
      </xdr:nvSpPr>
      <xdr:spPr>
        <a:xfrm>
          <a:off x="2163233" y="37880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45663"/>
    <xdr:sp macro="" textlink="">
      <xdr:nvSpPr>
        <xdr:cNvPr id="241" name="TextBox 240"/>
        <xdr:cNvSpPr txBox="1"/>
      </xdr:nvSpPr>
      <xdr:spPr>
        <a:xfrm>
          <a:off x="2153708" y="37880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242" name="TextBox 241"/>
        <xdr:cNvSpPr txBox="1"/>
      </xdr:nvSpPr>
      <xdr:spPr>
        <a:xfrm>
          <a:off x="2153708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55111"/>
    <xdr:sp macro="" textlink="">
      <xdr:nvSpPr>
        <xdr:cNvPr id="243" name="TextBox 242"/>
        <xdr:cNvSpPr txBox="1"/>
      </xdr:nvSpPr>
      <xdr:spPr>
        <a:xfrm>
          <a:off x="2163233" y="37880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55111"/>
    <xdr:sp macro="" textlink="">
      <xdr:nvSpPr>
        <xdr:cNvPr id="244" name="TextBox 243"/>
        <xdr:cNvSpPr txBox="1"/>
      </xdr:nvSpPr>
      <xdr:spPr>
        <a:xfrm>
          <a:off x="2163233" y="37880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45663"/>
    <xdr:sp macro="" textlink="">
      <xdr:nvSpPr>
        <xdr:cNvPr id="245" name="TextBox 244"/>
        <xdr:cNvSpPr txBox="1"/>
      </xdr:nvSpPr>
      <xdr:spPr>
        <a:xfrm>
          <a:off x="2153708" y="37880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246" name="TextBox 245"/>
        <xdr:cNvSpPr txBox="1"/>
      </xdr:nvSpPr>
      <xdr:spPr>
        <a:xfrm>
          <a:off x="2153708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2"/>
    <xdr:sp macro="" textlink="">
      <xdr:nvSpPr>
        <xdr:cNvPr id="247" name="TextBox 246"/>
        <xdr:cNvSpPr txBox="1"/>
      </xdr:nvSpPr>
      <xdr:spPr>
        <a:xfrm>
          <a:off x="2106083" y="286512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2"/>
    <xdr:sp macro="" textlink="">
      <xdr:nvSpPr>
        <xdr:cNvPr id="248" name="TextBox 247"/>
        <xdr:cNvSpPr txBox="1"/>
      </xdr:nvSpPr>
      <xdr:spPr>
        <a:xfrm>
          <a:off x="2106083" y="286512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4"/>
    <xdr:sp macro="" textlink="">
      <xdr:nvSpPr>
        <xdr:cNvPr id="249" name="TextBox 248"/>
        <xdr:cNvSpPr txBox="1"/>
      </xdr:nvSpPr>
      <xdr:spPr>
        <a:xfrm>
          <a:off x="2106083" y="286512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4"/>
    <xdr:sp macro="" textlink="">
      <xdr:nvSpPr>
        <xdr:cNvPr id="250" name="TextBox 249"/>
        <xdr:cNvSpPr txBox="1"/>
      </xdr:nvSpPr>
      <xdr:spPr>
        <a:xfrm>
          <a:off x="2106083" y="286512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55111"/>
    <xdr:sp macro="" textlink="">
      <xdr:nvSpPr>
        <xdr:cNvPr id="251" name="TextBox 250"/>
        <xdr:cNvSpPr txBox="1"/>
      </xdr:nvSpPr>
      <xdr:spPr>
        <a:xfrm>
          <a:off x="2163233" y="37880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55111"/>
    <xdr:sp macro="" textlink="">
      <xdr:nvSpPr>
        <xdr:cNvPr id="252" name="TextBox 251"/>
        <xdr:cNvSpPr txBox="1"/>
      </xdr:nvSpPr>
      <xdr:spPr>
        <a:xfrm>
          <a:off x="2163233" y="37880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45663"/>
    <xdr:sp macro="" textlink="">
      <xdr:nvSpPr>
        <xdr:cNvPr id="253" name="TextBox 252"/>
        <xdr:cNvSpPr txBox="1"/>
      </xdr:nvSpPr>
      <xdr:spPr>
        <a:xfrm>
          <a:off x="2153708" y="37880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254" name="TextBox 253"/>
        <xdr:cNvSpPr txBox="1"/>
      </xdr:nvSpPr>
      <xdr:spPr>
        <a:xfrm>
          <a:off x="2153708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2"/>
    <xdr:sp macro="" textlink="">
      <xdr:nvSpPr>
        <xdr:cNvPr id="255" name="TextBox 254"/>
        <xdr:cNvSpPr txBox="1"/>
      </xdr:nvSpPr>
      <xdr:spPr>
        <a:xfrm>
          <a:off x="2106083" y="286512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2"/>
    <xdr:sp macro="" textlink="">
      <xdr:nvSpPr>
        <xdr:cNvPr id="256" name="TextBox 255"/>
        <xdr:cNvSpPr txBox="1"/>
      </xdr:nvSpPr>
      <xdr:spPr>
        <a:xfrm>
          <a:off x="2106083" y="286512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4"/>
    <xdr:sp macro="" textlink="">
      <xdr:nvSpPr>
        <xdr:cNvPr id="257" name="TextBox 256"/>
        <xdr:cNvSpPr txBox="1"/>
      </xdr:nvSpPr>
      <xdr:spPr>
        <a:xfrm>
          <a:off x="2106083" y="286512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4"/>
    <xdr:sp macro="" textlink="">
      <xdr:nvSpPr>
        <xdr:cNvPr id="258" name="TextBox 257"/>
        <xdr:cNvSpPr txBox="1"/>
      </xdr:nvSpPr>
      <xdr:spPr>
        <a:xfrm>
          <a:off x="2106083" y="286512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45663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153708" y="37880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2428" cy="262842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163233" y="378809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2428" cy="262842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163233" y="378809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45663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153708" y="37880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153695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153708" y="378809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55111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163233" y="37880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55111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163233" y="37880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45663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153708" y="37880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153708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2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106083" y="286512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2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2106083" y="286512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4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2106083" y="286512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4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2106083" y="286512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55111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2163233" y="37880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55111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2163233" y="37880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45663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2153708" y="37880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2153708" y="37880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2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2106083" y="286512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2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2106083" y="286512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4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2106083" y="286512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56</xdr:row>
      <xdr:rowOff>0</xdr:rowOff>
    </xdr:from>
    <xdr:ext cx="203666" cy="427114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2106083" y="286512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82"/>
  <sheetViews>
    <sheetView zoomScale="90" zoomScaleNormal="90" workbookViewId="0">
      <pane xSplit="4" ySplit="4" topLeftCell="Q70" activePane="bottomRight" state="frozen"/>
      <selection pane="topRight" activeCell="E1" sqref="E1"/>
      <selection pane="bottomLeft" activeCell="A5" sqref="A5"/>
      <selection pane="bottomRight" activeCell="Q56" sqref="Q56:Q70"/>
    </sheetView>
  </sheetViews>
  <sheetFormatPr defaultRowHeight="12.75" outlineLevelCol="1" x14ac:dyDescent="0.2"/>
  <cols>
    <col min="1" max="1" width="5.5703125" style="23" customWidth="1"/>
    <col min="2" max="2" width="45.28515625" style="24" customWidth="1"/>
    <col min="3" max="3" width="13" style="24" customWidth="1" outlineLevel="1"/>
    <col min="4" max="4" width="9.5703125" style="25" customWidth="1"/>
    <col min="5" max="5" width="12.7109375" style="26" customWidth="1" outlineLevel="1"/>
    <col min="6" max="6" width="12.5703125" style="27" customWidth="1" outlineLevel="1"/>
    <col min="7" max="7" width="14.140625" style="26" customWidth="1" outlineLevel="1"/>
    <col min="8" max="8" width="12.5703125" style="27" customWidth="1" outlineLevel="1"/>
    <col min="9" max="9" width="12.5703125" style="26" customWidth="1" outlineLevel="1"/>
    <col min="10" max="10" width="12.7109375" style="27" customWidth="1" outlineLevel="1"/>
    <col min="11" max="11" width="12.28515625" style="27" customWidth="1" outlineLevel="1"/>
    <col min="12" max="12" width="13.42578125" style="26" customWidth="1" outlineLevel="1"/>
    <col min="13" max="13" width="14.28515625" style="26" customWidth="1"/>
    <col min="14" max="14" width="16" style="27" customWidth="1"/>
    <col min="15" max="15" width="14.7109375" style="28" customWidth="1"/>
    <col min="16" max="16" width="15.5703125" style="1" customWidth="1"/>
    <col min="17" max="17" width="10.85546875" style="2" customWidth="1"/>
    <col min="18" max="18" width="11" style="2" bestFit="1" customWidth="1"/>
    <col min="19" max="19" width="19" style="2" customWidth="1"/>
    <col min="20" max="16384" width="9.140625" style="2"/>
  </cols>
  <sheetData>
    <row r="1" spans="1:21" ht="15.75" x14ac:dyDescent="0.25">
      <c r="A1" s="117"/>
      <c r="B1" s="118" t="s">
        <v>215</v>
      </c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120"/>
      <c r="N1" s="120"/>
      <c r="O1" s="120"/>
      <c r="P1" s="121"/>
      <c r="Q1" s="121"/>
      <c r="R1" s="121"/>
      <c r="S1" s="121"/>
      <c r="T1" s="21"/>
      <c r="U1" s="22"/>
    </row>
    <row r="2" spans="1:21" ht="78.75" x14ac:dyDescent="0.2">
      <c r="A2" s="122" t="s">
        <v>0</v>
      </c>
      <c r="B2" s="123" t="s">
        <v>1</v>
      </c>
      <c r="C2" s="124" t="s">
        <v>216</v>
      </c>
      <c r="D2" s="125" t="s">
        <v>216</v>
      </c>
      <c r="E2" s="126" t="s">
        <v>217</v>
      </c>
      <c r="F2" s="126" t="s">
        <v>218</v>
      </c>
      <c r="G2" s="126" t="s">
        <v>219</v>
      </c>
      <c r="H2" s="126" t="s">
        <v>220</v>
      </c>
      <c r="I2" s="126" t="s">
        <v>221</v>
      </c>
      <c r="J2" s="126" t="s">
        <v>222</v>
      </c>
      <c r="K2" s="127" t="s">
        <v>223</v>
      </c>
      <c r="L2" s="127" t="s">
        <v>224</v>
      </c>
      <c r="M2" s="127" t="s">
        <v>225</v>
      </c>
      <c r="N2" s="127" t="s">
        <v>226</v>
      </c>
      <c r="O2" s="128" t="s">
        <v>227</v>
      </c>
      <c r="P2" s="129" t="s">
        <v>228</v>
      </c>
      <c r="Q2" s="130" t="s">
        <v>229</v>
      </c>
      <c r="R2" s="3" t="s">
        <v>2</v>
      </c>
      <c r="S2" s="131" t="s">
        <v>230</v>
      </c>
    </row>
    <row r="3" spans="1:21" ht="25.5" x14ac:dyDescent="0.2">
      <c r="A3" s="132"/>
      <c r="B3" s="132" t="s">
        <v>3</v>
      </c>
      <c r="C3" s="133"/>
      <c r="D3" s="134"/>
      <c r="E3" s="135" t="s">
        <v>231</v>
      </c>
      <c r="F3" s="135" t="s">
        <v>232</v>
      </c>
      <c r="G3" s="135" t="s">
        <v>233</v>
      </c>
      <c r="H3" s="135" t="s">
        <v>234</v>
      </c>
      <c r="I3" s="135" t="s">
        <v>235</v>
      </c>
      <c r="J3" s="135" t="s">
        <v>236</v>
      </c>
      <c r="K3" s="136" t="s">
        <v>237</v>
      </c>
      <c r="L3" s="136" t="s">
        <v>238</v>
      </c>
      <c r="M3" s="136" t="s">
        <v>239</v>
      </c>
      <c r="N3" s="136" t="s">
        <v>240</v>
      </c>
      <c r="O3" s="137" t="s">
        <v>241</v>
      </c>
      <c r="P3" s="138"/>
      <c r="Q3" s="139" t="s">
        <v>242</v>
      </c>
      <c r="R3" s="140"/>
      <c r="S3" s="141"/>
    </row>
    <row r="4" spans="1:21" x14ac:dyDescent="0.2">
      <c r="A4" s="142"/>
      <c r="B4" s="142" t="s">
        <v>4</v>
      </c>
      <c r="C4" s="143"/>
      <c r="D4" s="144"/>
      <c r="E4" s="136" t="s">
        <v>243</v>
      </c>
      <c r="F4" s="136" t="s">
        <v>244</v>
      </c>
      <c r="G4" s="136" t="s">
        <v>245</v>
      </c>
      <c r="H4" s="136" t="s">
        <v>246</v>
      </c>
      <c r="I4" s="136" t="s">
        <v>247</v>
      </c>
      <c r="J4" s="136" t="s">
        <v>248</v>
      </c>
      <c r="K4" s="136" t="s">
        <v>249</v>
      </c>
      <c r="L4" s="136" t="s">
        <v>250</v>
      </c>
      <c r="M4" s="136" t="s">
        <v>251</v>
      </c>
      <c r="N4" s="136" t="s">
        <v>252</v>
      </c>
      <c r="O4" s="137" t="s">
        <v>253</v>
      </c>
      <c r="P4" s="136"/>
      <c r="Q4" s="136" t="s">
        <v>254</v>
      </c>
      <c r="R4" s="136"/>
      <c r="S4" s="136"/>
    </row>
    <row r="5" spans="1:21" ht="15.75" x14ac:dyDescent="0.2">
      <c r="A5" s="145">
        <v>1</v>
      </c>
      <c r="B5" s="146">
        <v>2</v>
      </c>
      <c r="C5" s="146">
        <v>4</v>
      </c>
      <c r="D5" s="146">
        <v>5</v>
      </c>
      <c r="E5" s="147">
        <v>6</v>
      </c>
      <c r="F5" s="147">
        <v>7</v>
      </c>
      <c r="G5" s="147">
        <v>8</v>
      </c>
      <c r="H5" s="147">
        <v>9</v>
      </c>
      <c r="I5" s="147">
        <v>10</v>
      </c>
      <c r="J5" s="147">
        <v>11</v>
      </c>
      <c r="K5" s="147">
        <v>12</v>
      </c>
      <c r="L5" s="147">
        <v>13</v>
      </c>
      <c r="M5" s="147">
        <v>14</v>
      </c>
      <c r="N5" s="147">
        <v>15</v>
      </c>
      <c r="O5" s="148">
        <v>16</v>
      </c>
      <c r="P5" s="149">
        <v>17</v>
      </c>
      <c r="Q5" s="150">
        <v>18</v>
      </c>
      <c r="R5" s="151">
        <v>19</v>
      </c>
      <c r="S5" s="152">
        <v>20</v>
      </c>
    </row>
    <row r="6" spans="1:21" ht="15.75" x14ac:dyDescent="0.2">
      <c r="A6" s="153"/>
      <c r="B6" s="154" t="s">
        <v>6</v>
      </c>
      <c r="C6" s="4"/>
      <c r="D6" s="4"/>
      <c r="E6" s="155"/>
      <c r="F6" s="155"/>
      <c r="G6" s="155"/>
      <c r="H6" s="155"/>
      <c r="I6" s="155"/>
      <c r="J6" s="155"/>
      <c r="K6" s="155"/>
      <c r="L6" s="155"/>
      <c r="M6" s="156"/>
      <c r="N6" s="156"/>
      <c r="O6" s="156"/>
      <c r="P6" s="157"/>
      <c r="Q6" s="158"/>
      <c r="R6" s="159"/>
      <c r="S6" s="160"/>
    </row>
    <row r="7" spans="1:21" ht="38.25" x14ac:dyDescent="0.2">
      <c r="A7" s="161" t="s">
        <v>5</v>
      </c>
      <c r="B7" s="162" t="s">
        <v>7</v>
      </c>
      <c r="C7" s="5" t="s">
        <v>255</v>
      </c>
      <c r="D7" s="6" t="s">
        <v>8</v>
      </c>
      <c r="E7" s="163">
        <v>31225</v>
      </c>
      <c r="F7" s="163">
        <v>36651</v>
      </c>
      <c r="G7" s="163">
        <v>77255</v>
      </c>
      <c r="H7" s="163">
        <v>42333</v>
      </c>
      <c r="I7" s="163">
        <v>81351</v>
      </c>
      <c r="J7" s="163">
        <v>30165</v>
      </c>
      <c r="K7" s="163">
        <v>62506</v>
      </c>
      <c r="L7" s="163">
        <v>35932</v>
      </c>
      <c r="M7" s="163">
        <v>64739</v>
      </c>
      <c r="N7" s="163">
        <v>15594</v>
      </c>
      <c r="O7" s="164">
        <v>44386</v>
      </c>
      <c r="P7" s="165">
        <f>SUM(E7:O7)</f>
        <v>522137</v>
      </c>
      <c r="Q7" s="166">
        <f>P7</f>
        <v>522137</v>
      </c>
      <c r="R7" s="167">
        <v>522137</v>
      </c>
      <c r="S7" s="168">
        <v>522137</v>
      </c>
    </row>
    <row r="8" spans="1:21" ht="31.5" x14ac:dyDescent="0.2">
      <c r="A8" s="169"/>
      <c r="B8" s="154" t="s">
        <v>9</v>
      </c>
      <c r="C8" s="7"/>
      <c r="D8" s="8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70"/>
      <c r="Q8" s="166"/>
      <c r="R8" s="171"/>
      <c r="S8" s="172"/>
    </row>
    <row r="9" spans="1:21" ht="31.5" x14ac:dyDescent="0.2">
      <c r="A9" s="173">
        <v>2</v>
      </c>
      <c r="B9" s="162" t="s">
        <v>10</v>
      </c>
      <c r="C9" s="5" t="s">
        <v>11</v>
      </c>
      <c r="D9" s="6" t="s">
        <v>12</v>
      </c>
      <c r="E9" s="174">
        <f>SUM(E11:E22)</f>
        <v>0</v>
      </c>
      <c r="F9" s="174">
        <f t="shared" ref="F9:M9" si="0">SUM(F11:F22)</f>
        <v>0</v>
      </c>
      <c r="G9" s="174">
        <f t="shared" si="0"/>
        <v>0</v>
      </c>
      <c r="H9" s="174">
        <f t="shared" si="0"/>
        <v>0</v>
      </c>
      <c r="I9" s="174">
        <f t="shared" si="0"/>
        <v>0</v>
      </c>
      <c r="J9" s="174">
        <f t="shared" si="0"/>
        <v>0</v>
      </c>
      <c r="K9" s="174">
        <f t="shared" si="0"/>
        <v>0</v>
      </c>
      <c r="L9" s="174">
        <f t="shared" si="0"/>
        <v>0</v>
      </c>
      <c r="M9" s="174">
        <f t="shared" si="0"/>
        <v>0</v>
      </c>
      <c r="N9" s="174">
        <v>12</v>
      </c>
      <c r="O9" s="174">
        <f>SUM(O11:O22)</f>
        <v>0</v>
      </c>
      <c r="P9" s="175">
        <f>SUM(E9:O9)</f>
        <v>12</v>
      </c>
      <c r="Q9" s="176">
        <f>P9</f>
        <v>12</v>
      </c>
      <c r="R9" s="171"/>
      <c r="S9" s="168">
        <v>12</v>
      </c>
    </row>
    <row r="10" spans="1:21" ht="15.75" x14ac:dyDescent="0.2">
      <c r="A10" s="177"/>
      <c r="B10" s="178" t="s">
        <v>13</v>
      </c>
      <c r="C10" s="5"/>
      <c r="D10" s="10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76"/>
      <c r="R10" s="181"/>
      <c r="S10" s="182"/>
    </row>
    <row r="11" spans="1:21" ht="25.5" x14ac:dyDescent="0.2">
      <c r="A11" s="161" t="s">
        <v>14</v>
      </c>
      <c r="B11" s="162" t="s">
        <v>15</v>
      </c>
      <c r="C11" s="5" t="s">
        <v>11</v>
      </c>
      <c r="D11" s="6" t="s">
        <v>12</v>
      </c>
      <c r="E11" s="183"/>
      <c r="F11" s="183"/>
      <c r="G11" s="183"/>
      <c r="H11" s="184"/>
      <c r="I11" s="184"/>
      <c r="J11" s="184"/>
      <c r="K11" s="184"/>
      <c r="L11" s="184"/>
      <c r="M11" s="184"/>
      <c r="N11" s="184"/>
      <c r="O11" s="185"/>
      <c r="P11" s="186">
        <f>SUM(E11:O11)</f>
        <v>0</v>
      </c>
      <c r="Q11" s="176">
        <f t="shared" ref="Q11:Q33" si="1">P11</f>
        <v>0</v>
      </c>
      <c r="R11" s="171"/>
      <c r="S11" s="187">
        <v>0</v>
      </c>
    </row>
    <row r="12" spans="1:21" ht="78.75" x14ac:dyDescent="0.2">
      <c r="A12" s="161" t="s">
        <v>16</v>
      </c>
      <c r="B12" s="162" t="s">
        <v>17</v>
      </c>
      <c r="C12" s="5" t="s">
        <v>11</v>
      </c>
      <c r="D12" s="6" t="s">
        <v>12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9"/>
      <c r="P12" s="186">
        <f t="shared" ref="P12:P33" si="2">SUM(E12:O12)</f>
        <v>0</v>
      </c>
      <c r="Q12" s="176">
        <f t="shared" si="1"/>
        <v>0</v>
      </c>
      <c r="R12" s="171"/>
      <c r="S12" s="187">
        <v>0</v>
      </c>
    </row>
    <row r="13" spans="1:21" ht="78.75" x14ac:dyDescent="0.2">
      <c r="A13" s="161" t="s">
        <v>18</v>
      </c>
      <c r="B13" s="162" t="s">
        <v>19</v>
      </c>
      <c r="C13" s="5" t="s">
        <v>11</v>
      </c>
      <c r="D13" s="6" t="s">
        <v>12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P13" s="186">
        <f t="shared" si="2"/>
        <v>0</v>
      </c>
      <c r="Q13" s="176">
        <f t="shared" si="1"/>
        <v>0</v>
      </c>
      <c r="R13" s="171"/>
      <c r="S13" s="187">
        <v>0</v>
      </c>
    </row>
    <row r="14" spans="1:21" ht="47.25" x14ac:dyDescent="0.2">
      <c r="A14" s="161" t="s">
        <v>20</v>
      </c>
      <c r="B14" s="162" t="s">
        <v>21</v>
      </c>
      <c r="C14" s="5" t="s">
        <v>11</v>
      </c>
      <c r="D14" s="6" t="s">
        <v>12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>
        <v>3</v>
      </c>
      <c r="O14" s="189"/>
      <c r="P14" s="186">
        <f t="shared" si="2"/>
        <v>3</v>
      </c>
      <c r="Q14" s="176">
        <f t="shared" si="1"/>
        <v>3</v>
      </c>
      <c r="R14" s="171"/>
      <c r="S14" s="187">
        <v>3</v>
      </c>
    </row>
    <row r="15" spans="1:21" ht="25.5" x14ac:dyDescent="0.2">
      <c r="A15" s="161" t="s">
        <v>22</v>
      </c>
      <c r="B15" s="162" t="s">
        <v>23</v>
      </c>
      <c r="C15" s="5" t="s">
        <v>11</v>
      </c>
      <c r="D15" s="6" t="s">
        <v>12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9"/>
      <c r="P15" s="186">
        <f t="shared" si="2"/>
        <v>0</v>
      </c>
      <c r="Q15" s="176">
        <f t="shared" si="1"/>
        <v>0</v>
      </c>
      <c r="R15" s="171"/>
      <c r="S15" s="187">
        <v>0</v>
      </c>
    </row>
    <row r="16" spans="1:21" ht="31.5" x14ac:dyDescent="0.2">
      <c r="A16" s="161" t="s">
        <v>24</v>
      </c>
      <c r="B16" s="162" t="s">
        <v>25</v>
      </c>
      <c r="C16" s="5" t="s">
        <v>11</v>
      </c>
      <c r="D16" s="6" t="s">
        <v>12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9"/>
      <c r="P16" s="186">
        <f t="shared" si="2"/>
        <v>0</v>
      </c>
      <c r="Q16" s="176">
        <f t="shared" si="1"/>
        <v>0</v>
      </c>
      <c r="R16" s="171"/>
      <c r="S16" s="187">
        <v>0</v>
      </c>
    </row>
    <row r="17" spans="1:19" ht="31.5" x14ac:dyDescent="0.2">
      <c r="A17" s="161" t="s">
        <v>26</v>
      </c>
      <c r="B17" s="162" t="s">
        <v>27</v>
      </c>
      <c r="C17" s="5" t="s">
        <v>11</v>
      </c>
      <c r="D17" s="6" t="s">
        <v>12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>
        <v>1</v>
      </c>
      <c r="O17" s="189"/>
      <c r="P17" s="186">
        <f t="shared" si="2"/>
        <v>1</v>
      </c>
      <c r="Q17" s="176">
        <f t="shared" si="1"/>
        <v>1</v>
      </c>
      <c r="R17" s="171"/>
      <c r="S17" s="187">
        <v>1</v>
      </c>
    </row>
    <row r="18" spans="1:19" ht="25.5" x14ac:dyDescent="0.2">
      <c r="A18" s="161" t="s">
        <v>28</v>
      </c>
      <c r="B18" s="303" t="s">
        <v>333</v>
      </c>
      <c r="C18" s="5" t="s">
        <v>11</v>
      </c>
      <c r="D18" s="10" t="s">
        <v>12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9"/>
      <c r="P18" s="186">
        <f t="shared" si="2"/>
        <v>0</v>
      </c>
      <c r="Q18" s="176">
        <f t="shared" si="1"/>
        <v>0</v>
      </c>
      <c r="R18" s="171"/>
      <c r="S18" s="187">
        <v>0</v>
      </c>
    </row>
    <row r="19" spans="1:19" ht="25.5" x14ac:dyDescent="0.2">
      <c r="A19" s="161" t="s">
        <v>29</v>
      </c>
      <c r="B19" s="303" t="s">
        <v>334</v>
      </c>
      <c r="C19" s="5" t="s">
        <v>11</v>
      </c>
      <c r="D19" s="6" t="s">
        <v>12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>
        <v>7</v>
      </c>
      <c r="O19" s="189"/>
      <c r="P19" s="186">
        <f t="shared" si="2"/>
        <v>7</v>
      </c>
      <c r="Q19" s="176">
        <f t="shared" si="1"/>
        <v>7</v>
      </c>
      <c r="R19" s="171"/>
      <c r="S19" s="187">
        <v>7</v>
      </c>
    </row>
    <row r="20" spans="1:19" ht="25.5" x14ac:dyDescent="0.2">
      <c r="A20" s="161" t="s">
        <v>30</v>
      </c>
      <c r="B20" s="162" t="s">
        <v>31</v>
      </c>
      <c r="C20" s="5" t="s">
        <v>11</v>
      </c>
      <c r="D20" s="6" t="s">
        <v>12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9"/>
      <c r="P20" s="186">
        <f t="shared" si="2"/>
        <v>0</v>
      </c>
      <c r="Q20" s="176">
        <f t="shared" si="1"/>
        <v>0</v>
      </c>
      <c r="R20" s="171"/>
      <c r="S20" s="187">
        <v>0</v>
      </c>
    </row>
    <row r="21" spans="1:19" ht="25.5" x14ac:dyDescent="0.2">
      <c r="A21" s="161" t="s">
        <v>32</v>
      </c>
      <c r="B21" s="162" t="s">
        <v>33</v>
      </c>
      <c r="C21" s="5" t="s">
        <v>11</v>
      </c>
      <c r="D21" s="6" t="s">
        <v>12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>
        <v>1</v>
      </c>
      <c r="O21" s="189"/>
      <c r="P21" s="186">
        <f t="shared" si="2"/>
        <v>1</v>
      </c>
      <c r="Q21" s="176">
        <f t="shared" si="1"/>
        <v>1</v>
      </c>
      <c r="R21" s="171"/>
      <c r="S21" s="187">
        <v>1</v>
      </c>
    </row>
    <row r="22" spans="1:19" ht="25.5" x14ac:dyDescent="0.2">
      <c r="A22" s="161" t="s">
        <v>34</v>
      </c>
      <c r="B22" s="162" t="s">
        <v>35</v>
      </c>
      <c r="C22" s="5" t="s">
        <v>11</v>
      </c>
      <c r="D22" s="6" t="s">
        <v>12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9"/>
      <c r="P22" s="186">
        <f t="shared" si="2"/>
        <v>0</v>
      </c>
      <c r="Q22" s="176">
        <f t="shared" si="1"/>
        <v>0</v>
      </c>
      <c r="R22" s="171"/>
      <c r="S22" s="187">
        <v>0</v>
      </c>
    </row>
    <row r="23" spans="1:19" ht="47.25" x14ac:dyDescent="0.2">
      <c r="A23" s="161" t="s">
        <v>36</v>
      </c>
      <c r="B23" s="162" t="s">
        <v>37</v>
      </c>
      <c r="C23" s="5" t="s">
        <v>11</v>
      </c>
      <c r="D23" s="6" t="s">
        <v>12</v>
      </c>
      <c r="E23" s="190">
        <f>SUM(E25:E33)</f>
        <v>0</v>
      </c>
      <c r="F23" s="190">
        <f t="shared" ref="F23:O23" si="3">SUM(F25:F33)</f>
        <v>0</v>
      </c>
      <c r="G23" s="190">
        <f t="shared" si="3"/>
        <v>0</v>
      </c>
      <c r="H23" s="190">
        <f t="shared" si="3"/>
        <v>0</v>
      </c>
      <c r="I23" s="190">
        <f t="shared" si="3"/>
        <v>0</v>
      </c>
      <c r="J23" s="190">
        <f t="shared" si="3"/>
        <v>0</v>
      </c>
      <c r="K23" s="190">
        <f t="shared" si="3"/>
        <v>0</v>
      </c>
      <c r="L23" s="190">
        <f t="shared" si="3"/>
        <v>0</v>
      </c>
      <c r="M23" s="190">
        <f t="shared" si="3"/>
        <v>0</v>
      </c>
      <c r="N23" s="190">
        <f t="shared" si="3"/>
        <v>0</v>
      </c>
      <c r="O23" s="190">
        <f t="shared" si="3"/>
        <v>0</v>
      </c>
      <c r="P23" s="186">
        <f t="shared" si="2"/>
        <v>0</v>
      </c>
      <c r="Q23" s="176">
        <f t="shared" si="1"/>
        <v>0</v>
      </c>
      <c r="R23" s="171"/>
      <c r="S23" s="187">
        <v>0</v>
      </c>
    </row>
    <row r="24" spans="1:19" ht="15.75" x14ac:dyDescent="0.2">
      <c r="A24" s="161"/>
      <c r="B24" s="178" t="s">
        <v>38</v>
      </c>
      <c r="C24" s="5"/>
      <c r="D24" s="6"/>
      <c r="E24" s="191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86"/>
      <c r="Q24" s="176"/>
      <c r="R24" s="193"/>
      <c r="S24" s="194"/>
    </row>
    <row r="25" spans="1:19" ht="25.5" x14ac:dyDescent="0.2">
      <c r="A25" s="161" t="s">
        <v>39</v>
      </c>
      <c r="B25" s="162" t="s">
        <v>15</v>
      </c>
      <c r="C25" s="5" t="s">
        <v>11</v>
      </c>
      <c r="D25" s="6" t="s">
        <v>12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9"/>
      <c r="P25" s="186">
        <f t="shared" si="2"/>
        <v>0</v>
      </c>
      <c r="Q25" s="176">
        <f t="shared" si="1"/>
        <v>0</v>
      </c>
      <c r="R25" s="171"/>
      <c r="S25" s="187">
        <v>0</v>
      </c>
    </row>
    <row r="26" spans="1:19" ht="78.75" x14ac:dyDescent="0.2">
      <c r="A26" s="161" t="s">
        <v>40</v>
      </c>
      <c r="B26" s="162" t="s">
        <v>41</v>
      </c>
      <c r="C26" s="5" t="s">
        <v>11</v>
      </c>
      <c r="D26" s="6" t="s">
        <v>12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9"/>
      <c r="P26" s="186">
        <f t="shared" si="2"/>
        <v>0</v>
      </c>
      <c r="Q26" s="176">
        <f t="shared" si="1"/>
        <v>0</v>
      </c>
      <c r="R26" s="171"/>
      <c r="S26" s="187">
        <v>0</v>
      </c>
    </row>
    <row r="27" spans="1:19" ht="78.75" x14ac:dyDescent="0.2">
      <c r="A27" s="161" t="s">
        <v>42</v>
      </c>
      <c r="B27" s="162" t="s">
        <v>19</v>
      </c>
      <c r="C27" s="5" t="s">
        <v>11</v>
      </c>
      <c r="D27" s="6" t="s">
        <v>12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9"/>
      <c r="P27" s="186">
        <f t="shared" si="2"/>
        <v>0</v>
      </c>
      <c r="Q27" s="176">
        <f t="shared" si="1"/>
        <v>0</v>
      </c>
      <c r="R27" s="171"/>
      <c r="S27" s="187">
        <v>0</v>
      </c>
    </row>
    <row r="28" spans="1:19" ht="25.5" x14ac:dyDescent="0.2">
      <c r="A28" s="161" t="s">
        <v>43</v>
      </c>
      <c r="B28" s="162" t="s">
        <v>23</v>
      </c>
      <c r="C28" s="5" t="s">
        <v>11</v>
      </c>
      <c r="D28" s="6" t="s">
        <v>12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9"/>
      <c r="P28" s="186">
        <f t="shared" si="2"/>
        <v>0</v>
      </c>
      <c r="Q28" s="176">
        <f t="shared" si="1"/>
        <v>0</v>
      </c>
      <c r="R28" s="171"/>
      <c r="S28" s="187">
        <v>0</v>
      </c>
    </row>
    <row r="29" spans="1:19" ht="31.5" x14ac:dyDescent="0.2">
      <c r="A29" s="161" t="s">
        <v>44</v>
      </c>
      <c r="B29" s="162" t="s">
        <v>25</v>
      </c>
      <c r="C29" s="5" t="s">
        <v>11</v>
      </c>
      <c r="D29" s="6" t="s">
        <v>12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9"/>
      <c r="P29" s="186">
        <f t="shared" si="2"/>
        <v>0</v>
      </c>
      <c r="Q29" s="176">
        <f t="shared" si="1"/>
        <v>0</v>
      </c>
      <c r="R29" s="171"/>
      <c r="S29" s="187">
        <v>0</v>
      </c>
    </row>
    <row r="30" spans="1:19" ht="31.5" x14ac:dyDescent="0.2">
      <c r="A30" s="161" t="s">
        <v>45</v>
      </c>
      <c r="B30" s="162" t="s">
        <v>27</v>
      </c>
      <c r="C30" s="5" t="s">
        <v>11</v>
      </c>
      <c r="D30" s="6" t="s">
        <v>12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9"/>
      <c r="P30" s="186">
        <f t="shared" si="2"/>
        <v>0</v>
      </c>
      <c r="Q30" s="176">
        <f t="shared" si="1"/>
        <v>0</v>
      </c>
      <c r="R30" s="171"/>
      <c r="S30" s="187">
        <v>0</v>
      </c>
    </row>
    <row r="31" spans="1:19" ht="25.5" x14ac:dyDescent="0.2">
      <c r="A31" s="161" t="s">
        <v>46</v>
      </c>
      <c r="B31" s="162" t="s">
        <v>31</v>
      </c>
      <c r="C31" s="5" t="s">
        <v>11</v>
      </c>
      <c r="D31" s="6" t="s">
        <v>12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9"/>
      <c r="P31" s="186">
        <f t="shared" si="2"/>
        <v>0</v>
      </c>
      <c r="Q31" s="176">
        <f t="shared" si="1"/>
        <v>0</v>
      </c>
      <c r="R31" s="171"/>
      <c r="S31" s="187">
        <v>0</v>
      </c>
    </row>
    <row r="32" spans="1:19" ht="25.5" x14ac:dyDescent="0.2">
      <c r="A32" s="161" t="s">
        <v>47</v>
      </c>
      <c r="B32" s="162" t="s">
        <v>48</v>
      </c>
      <c r="C32" s="5" t="s">
        <v>11</v>
      </c>
      <c r="D32" s="6" t="s">
        <v>12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9"/>
      <c r="P32" s="186">
        <f t="shared" si="2"/>
        <v>0</v>
      </c>
      <c r="Q32" s="176">
        <f t="shared" si="1"/>
        <v>0</v>
      </c>
      <c r="R32" s="171"/>
      <c r="S32" s="187">
        <v>0</v>
      </c>
    </row>
    <row r="33" spans="1:19" ht="25.5" x14ac:dyDescent="0.2">
      <c r="A33" s="161" t="s">
        <v>49</v>
      </c>
      <c r="B33" s="162" t="s">
        <v>50</v>
      </c>
      <c r="C33" s="5" t="s">
        <v>11</v>
      </c>
      <c r="D33" s="6" t="s">
        <v>12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9"/>
      <c r="P33" s="186">
        <f t="shared" si="2"/>
        <v>0</v>
      </c>
      <c r="Q33" s="176">
        <f t="shared" si="1"/>
        <v>0</v>
      </c>
      <c r="R33" s="171"/>
      <c r="S33" s="187">
        <v>0</v>
      </c>
    </row>
    <row r="34" spans="1:19" ht="15.75" x14ac:dyDescent="0.2">
      <c r="A34" s="169"/>
      <c r="B34" s="154" t="s">
        <v>51</v>
      </c>
      <c r="C34" s="7"/>
      <c r="D34" s="8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70"/>
      <c r="Q34" s="176"/>
      <c r="R34" s="171"/>
      <c r="S34" s="172"/>
    </row>
    <row r="35" spans="1:19" ht="25.5" x14ac:dyDescent="0.2">
      <c r="A35" s="161" t="s">
        <v>52</v>
      </c>
      <c r="B35" s="162" t="s">
        <v>53</v>
      </c>
      <c r="C35" s="5" t="s">
        <v>11</v>
      </c>
      <c r="D35" s="10" t="s">
        <v>12</v>
      </c>
      <c r="E35" s="196">
        <v>2</v>
      </c>
      <c r="F35" s="196">
        <v>2</v>
      </c>
      <c r="G35" s="196">
        <v>2</v>
      </c>
      <c r="H35" s="196">
        <v>2</v>
      </c>
      <c r="I35" s="197">
        <v>7</v>
      </c>
      <c r="J35" s="197">
        <v>2</v>
      </c>
      <c r="K35" s="197">
        <v>2</v>
      </c>
      <c r="L35" s="197">
        <v>3</v>
      </c>
      <c r="M35" s="197">
        <v>0</v>
      </c>
      <c r="N35" s="197">
        <v>24</v>
      </c>
      <c r="O35" s="198">
        <v>2</v>
      </c>
      <c r="P35" s="186">
        <f>SUM(E35:O35)</f>
        <v>48</v>
      </c>
      <c r="Q35" s="199">
        <f>P35</f>
        <v>48</v>
      </c>
      <c r="R35" s="171">
        <v>48</v>
      </c>
      <c r="S35" s="187">
        <v>48</v>
      </c>
    </row>
    <row r="36" spans="1:19" ht="25.5" x14ac:dyDescent="0.2">
      <c r="A36" s="161" t="s">
        <v>54</v>
      </c>
      <c r="B36" s="162" t="s">
        <v>55</v>
      </c>
      <c r="C36" s="5" t="s">
        <v>11</v>
      </c>
      <c r="D36" s="10" t="s">
        <v>12</v>
      </c>
      <c r="E36" s="200">
        <v>2</v>
      </c>
      <c r="F36" s="200">
        <v>2</v>
      </c>
      <c r="G36" s="200">
        <v>2</v>
      </c>
      <c r="H36" s="200">
        <v>2</v>
      </c>
      <c r="I36" s="201">
        <v>7</v>
      </c>
      <c r="J36" s="201">
        <v>2</v>
      </c>
      <c r="K36" s="201">
        <v>2</v>
      </c>
      <c r="L36" s="201">
        <v>3</v>
      </c>
      <c r="M36" s="201">
        <v>0</v>
      </c>
      <c r="N36" s="201">
        <v>24</v>
      </c>
      <c r="O36" s="202">
        <v>2</v>
      </c>
      <c r="P36" s="186">
        <f t="shared" ref="P36:P48" si="4">SUM(E36:O36)</f>
        <v>48</v>
      </c>
      <c r="Q36" s="199">
        <f t="shared" ref="Q36:Q48" si="5">P36</f>
        <v>48</v>
      </c>
      <c r="R36" s="171">
        <v>48</v>
      </c>
      <c r="S36" s="187">
        <v>48</v>
      </c>
    </row>
    <row r="37" spans="1:19" ht="31.5" x14ac:dyDescent="0.2">
      <c r="A37" s="161"/>
      <c r="B37" s="178" t="s">
        <v>56</v>
      </c>
      <c r="C37" s="5"/>
      <c r="D37" s="10"/>
      <c r="E37" s="203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186">
        <f>SUM(E37:O37)</f>
        <v>0</v>
      </c>
      <c r="Q37" s="199">
        <f t="shared" si="5"/>
        <v>0</v>
      </c>
      <c r="R37" s="193"/>
      <c r="S37" s="194">
        <v>0</v>
      </c>
    </row>
    <row r="38" spans="1:19" ht="25.5" x14ac:dyDescent="0.2">
      <c r="A38" s="161" t="s">
        <v>57</v>
      </c>
      <c r="B38" s="162" t="s">
        <v>58</v>
      </c>
      <c r="C38" s="5" t="s">
        <v>11</v>
      </c>
      <c r="D38" s="10" t="s">
        <v>12</v>
      </c>
      <c r="E38" s="196"/>
      <c r="F38" s="196"/>
      <c r="G38" s="196"/>
      <c r="H38" s="196"/>
      <c r="I38" s="197"/>
      <c r="J38" s="197"/>
      <c r="K38" s="197"/>
      <c r="L38" s="197"/>
      <c r="M38" s="197"/>
      <c r="N38" s="197">
        <v>1</v>
      </c>
      <c r="O38" s="198"/>
      <c r="P38" s="186">
        <f t="shared" si="4"/>
        <v>1</v>
      </c>
      <c r="Q38" s="199">
        <f t="shared" si="5"/>
        <v>1</v>
      </c>
      <c r="R38" s="205">
        <v>1</v>
      </c>
      <c r="S38" s="187">
        <v>1</v>
      </c>
    </row>
    <row r="39" spans="1:19" ht="25.5" x14ac:dyDescent="0.2">
      <c r="A39" s="161" t="s">
        <v>59</v>
      </c>
      <c r="B39" s="162" t="s">
        <v>60</v>
      </c>
      <c r="C39" s="5" t="s">
        <v>11</v>
      </c>
      <c r="D39" s="10" t="s">
        <v>12</v>
      </c>
      <c r="E39" s="196"/>
      <c r="F39" s="196"/>
      <c r="G39" s="196"/>
      <c r="H39" s="196"/>
      <c r="I39" s="197"/>
      <c r="J39" s="197"/>
      <c r="K39" s="197"/>
      <c r="L39" s="197"/>
      <c r="M39" s="197"/>
      <c r="N39" s="197">
        <v>1</v>
      </c>
      <c r="O39" s="198"/>
      <c r="P39" s="186">
        <f t="shared" si="4"/>
        <v>1</v>
      </c>
      <c r="Q39" s="199">
        <f t="shared" si="5"/>
        <v>1</v>
      </c>
      <c r="R39" s="205">
        <v>1</v>
      </c>
      <c r="S39" s="187">
        <v>1</v>
      </c>
    </row>
    <row r="40" spans="1:19" ht="25.5" x14ac:dyDescent="0.2">
      <c r="A40" s="161" t="s">
        <v>61</v>
      </c>
      <c r="B40" s="162" t="s">
        <v>62</v>
      </c>
      <c r="C40" s="5" t="s">
        <v>11</v>
      </c>
      <c r="D40" s="10" t="s">
        <v>12</v>
      </c>
      <c r="E40" s="196">
        <v>0</v>
      </c>
      <c r="F40" s="196">
        <v>1</v>
      </c>
      <c r="G40" s="196">
        <v>1</v>
      </c>
      <c r="H40" s="196">
        <v>1</v>
      </c>
      <c r="I40" s="206">
        <v>5</v>
      </c>
      <c r="J40" s="197">
        <v>1</v>
      </c>
      <c r="K40" s="197">
        <v>1</v>
      </c>
      <c r="L40" s="197">
        <v>2</v>
      </c>
      <c r="M40" s="197">
        <v>0</v>
      </c>
      <c r="N40" s="206">
        <v>14</v>
      </c>
      <c r="O40" s="207">
        <v>1</v>
      </c>
      <c r="P40" s="186">
        <f t="shared" si="4"/>
        <v>27</v>
      </c>
      <c r="Q40" s="199">
        <f t="shared" si="5"/>
        <v>27</v>
      </c>
      <c r="R40" s="171">
        <v>27</v>
      </c>
      <c r="S40" s="187">
        <v>27</v>
      </c>
    </row>
    <row r="41" spans="1:19" ht="25.5" x14ac:dyDescent="0.2">
      <c r="A41" s="161" t="s">
        <v>63</v>
      </c>
      <c r="B41" s="162" t="s">
        <v>60</v>
      </c>
      <c r="C41" s="5" t="s">
        <v>11</v>
      </c>
      <c r="D41" s="10" t="s">
        <v>12</v>
      </c>
      <c r="E41" s="196">
        <v>0</v>
      </c>
      <c r="F41" s="196">
        <v>1</v>
      </c>
      <c r="G41" s="196">
        <v>1</v>
      </c>
      <c r="H41" s="196">
        <v>1</v>
      </c>
      <c r="I41" s="206">
        <v>5</v>
      </c>
      <c r="J41" s="197">
        <v>1</v>
      </c>
      <c r="K41" s="197">
        <v>1</v>
      </c>
      <c r="L41" s="197">
        <v>2</v>
      </c>
      <c r="M41" s="197">
        <v>0</v>
      </c>
      <c r="N41" s="206">
        <v>14</v>
      </c>
      <c r="O41" s="207">
        <v>1</v>
      </c>
      <c r="P41" s="186">
        <f t="shared" si="4"/>
        <v>27</v>
      </c>
      <c r="Q41" s="199">
        <f t="shared" si="5"/>
        <v>27</v>
      </c>
      <c r="R41" s="171">
        <v>27</v>
      </c>
      <c r="S41" s="187">
        <v>27</v>
      </c>
    </row>
    <row r="42" spans="1:19" ht="25.5" x14ac:dyDescent="0.2">
      <c r="A42" s="161" t="s">
        <v>64</v>
      </c>
      <c r="B42" s="162" t="s">
        <v>65</v>
      </c>
      <c r="C42" s="5" t="s">
        <v>11</v>
      </c>
      <c r="D42" s="10" t="s">
        <v>12</v>
      </c>
      <c r="E42" s="208">
        <v>0</v>
      </c>
      <c r="F42" s="196">
        <v>1</v>
      </c>
      <c r="G42" s="196">
        <v>1</v>
      </c>
      <c r="H42" s="196">
        <v>1</v>
      </c>
      <c r="I42" s="197">
        <v>2</v>
      </c>
      <c r="J42" s="197">
        <v>1</v>
      </c>
      <c r="K42" s="197">
        <v>1</v>
      </c>
      <c r="L42" s="197">
        <v>1</v>
      </c>
      <c r="M42" s="197">
        <v>0</v>
      </c>
      <c r="N42" s="197">
        <v>6</v>
      </c>
      <c r="O42" s="198">
        <v>1</v>
      </c>
      <c r="P42" s="186">
        <f t="shared" si="4"/>
        <v>15</v>
      </c>
      <c r="Q42" s="199">
        <f t="shared" si="5"/>
        <v>15</v>
      </c>
      <c r="R42" s="171">
        <v>15</v>
      </c>
      <c r="S42" s="187">
        <v>16</v>
      </c>
    </row>
    <row r="43" spans="1:19" ht="25.5" x14ac:dyDescent="0.2">
      <c r="A43" s="161" t="s">
        <v>66</v>
      </c>
      <c r="B43" s="162" t="s">
        <v>60</v>
      </c>
      <c r="C43" s="5" t="s">
        <v>11</v>
      </c>
      <c r="D43" s="10" t="s">
        <v>12</v>
      </c>
      <c r="E43" s="208">
        <v>0</v>
      </c>
      <c r="F43" s="196">
        <v>1</v>
      </c>
      <c r="G43" s="196">
        <v>1</v>
      </c>
      <c r="H43" s="196">
        <v>1</v>
      </c>
      <c r="I43" s="197">
        <v>2</v>
      </c>
      <c r="J43" s="197">
        <v>1</v>
      </c>
      <c r="K43" s="197">
        <v>1</v>
      </c>
      <c r="L43" s="197">
        <v>1</v>
      </c>
      <c r="M43" s="197">
        <v>0</v>
      </c>
      <c r="N43" s="197">
        <v>6</v>
      </c>
      <c r="O43" s="198">
        <v>1</v>
      </c>
      <c r="P43" s="186">
        <f t="shared" si="4"/>
        <v>15</v>
      </c>
      <c r="Q43" s="199">
        <f t="shared" si="5"/>
        <v>15</v>
      </c>
      <c r="R43" s="171">
        <v>15</v>
      </c>
      <c r="S43" s="187">
        <v>16</v>
      </c>
    </row>
    <row r="44" spans="1:19" ht="25.5" x14ac:dyDescent="0.2">
      <c r="A44" s="161" t="s">
        <v>67</v>
      </c>
      <c r="B44" s="162" t="s">
        <v>68</v>
      </c>
      <c r="C44" s="5" t="s">
        <v>11</v>
      </c>
      <c r="D44" s="10" t="s">
        <v>12</v>
      </c>
      <c r="E44" s="196"/>
      <c r="F44" s="196"/>
      <c r="G44" s="196"/>
      <c r="H44" s="196"/>
      <c r="I44" s="197"/>
      <c r="J44" s="197"/>
      <c r="K44" s="197"/>
      <c r="L44" s="197"/>
      <c r="M44" s="197"/>
      <c r="N44" s="197"/>
      <c r="O44" s="198"/>
      <c r="P44" s="186">
        <f t="shared" si="4"/>
        <v>0</v>
      </c>
      <c r="Q44" s="199">
        <f t="shared" si="5"/>
        <v>0</v>
      </c>
      <c r="R44" s="171"/>
      <c r="S44" s="187">
        <v>0</v>
      </c>
    </row>
    <row r="45" spans="1:19" ht="25.5" x14ac:dyDescent="0.2">
      <c r="A45" s="161" t="s">
        <v>69</v>
      </c>
      <c r="B45" s="162" t="s">
        <v>60</v>
      </c>
      <c r="C45" s="5" t="s">
        <v>11</v>
      </c>
      <c r="D45" s="10" t="s">
        <v>12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8"/>
      <c r="P45" s="186">
        <f t="shared" si="4"/>
        <v>0</v>
      </c>
      <c r="Q45" s="199">
        <f t="shared" si="5"/>
        <v>0</v>
      </c>
      <c r="R45" s="171"/>
      <c r="S45" s="187">
        <v>0</v>
      </c>
    </row>
    <row r="46" spans="1:19" ht="31.5" x14ac:dyDescent="0.2">
      <c r="A46" s="161" t="s">
        <v>70</v>
      </c>
      <c r="B46" s="162" t="s">
        <v>71</v>
      </c>
      <c r="C46" s="5" t="s">
        <v>11</v>
      </c>
      <c r="D46" s="10" t="s">
        <v>12</v>
      </c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8"/>
      <c r="P46" s="186">
        <f t="shared" si="4"/>
        <v>0</v>
      </c>
      <c r="Q46" s="199">
        <f t="shared" si="5"/>
        <v>0</v>
      </c>
      <c r="R46" s="171"/>
      <c r="S46" s="187">
        <v>0</v>
      </c>
    </row>
    <row r="47" spans="1:19" ht="25.5" x14ac:dyDescent="0.2">
      <c r="A47" s="161" t="s">
        <v>72</v>
      </c>
      <c r="B47" s="162" t="s">
        <v>73</v>
      </c>
      <c r="C47" s="5" t="s">
        <v>11</v>
      </c>
      <c r="D47" s="10" t="s">
        <v>12</v>
      </c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8"/>
      <c r="P47" s="186">
        <f t="shared" si="4"/>
        <v>0</v>
      </c>
      <c r="Q47" s="199">
        <f t="shared" si="5"/>
        <v>0</v>
      </c>
      <c r="R47" s="171"/>
      <c r="S47" s="187">
        <v>0</v>
      </c>
    </row>
    <row r="48" spans="1:19" ht="31.5" x14ac:dyDescent="0.2">
      <c r="A48" s="161" t="s">
        <v>74</v>
      </c>
      <c r="B48" s="162" t="s">
        <v>75</v>
      </c>
      <c r="C48" s="5" t="s">
        <v>11</v>
      </c>
      <c r="D48" s="10" t="s">
        <v>76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8"/>
      <c r="P48" s="186">
        <f t="shared" si="4"/>
        <v>0</v>
      </c>
      <c r="Q48" s="199">
        <f t="shared" si="5"/>
        <v>0</v>
      </c>
      <c r="R48" s="171"/>
      <c r="S48" s="187">
        <v>0</v>
      </c>
    </row>
    <row r="49" spans="1:19" ht="15.75" x14ac:dyDescent="0.2">
      <c r="A49" s="161"/>
      <c r="B49" s="154" t="s">
        <v>77</v>
      </c>
      <c r="C49" s="7"/>
      <c r="D49" s="8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70"/>
      <c r="Q49" s="176"/>
      <c r="R49" s="171"/>
      <c r="S49" s="172"/>
    </row>
    <row r="50" spans="1:19" ht="38.25" x14ac:dyDescent="0.2">
      <c r="A50" s="161" t="s">
        <v>256</v>
      </c>
      <c r="B50" s="209" t="s">
        <v>78</v>
      </c>
      <c r="C50" s="11" t="s">
        <v>79</v>
      </c>
      <c r="D50" s="11" t="s">
        <v>80</v>
      </c>
      <c r="E50" s="210">
        <v>5.2</v>
      </c>
      <c r="F50" s="210">
        <v>12.2</v>
      </c>
      <c r="G50" s="210">
        <v>8.1</v>
      </c>
      <c r="H50" s="210">
        <v>13.5</v>
      </c>
      <c r="I50" s="210">
        <v>14.9</v>
      </c>
      <c r="J50" s="210">
        <v>10.199999999999999</v>
      </c>
      <c r="K50" s="210">
        <v>9.1</v>
      </c>
      <c r="L50" s="210">
        <v>11</v>
      </c>
      <c r="M50" s="210">
        <v>4.2</v>
      </c>
      <c r="N50" s="210">
        <v>49.6</v>
      </c>
      <c r="O50" s="211">
        <v>9.1999999999999993</v>
      </c>
      <c r="P50" s="165">
        <f t="shared" ref="P50:P70" si="6">SUM(E50:O50)</f>
        <v>147.19999999999999</v>
      </c>
      <c r="Q50" s="212">
        <f>P50</f>
        <v>147.19999999999999</v>
      </c>
      <c r="R50" s="167"/>
      <c r="S50" s="168">
        <v>146.1</v>
      </c>
    </row>
    <row r="51" spans="1:19" ht="47.25" x14ac:dyDescent="0.2">
      <c r="A51" s="161" t="s">
        <v>257</v>
      </c>
      <c r="B51" s="209" t="s">
        <v>81</v>
      </c>
      <c r="C51" s="11" t="s">
        <v>79</v>
      </c>
      <c r="D51" s="11" t="s">
        <v>80</v>
      </c>
      <c r="E51" s="210">
        <v>4.9000000000000004</v>
      </c>
      <c r="F51" s="210">
        <v>7.1</v>
      </c>
      <c r="G51" s="210">
        <v>8.1</v>
      </c>
      <c r="H51" s="210">
        <v>13.5</v>
      </c>
      <c r="I51" s="210">
        <v>14.9</v>
      </c>
      <c r="J51" s="210">
        <v>8</v>
      </c>
      <c r="K51" s="210">
        <v>7.4</v>
      </c>
      <c r="L51" s="210">
        <v>11</v>
      </c>
      <c r="M51" s="210">
        <v>4.2</v>
      </c>
      <c r="N51" s="210">
        <v>41</v>
      </c>
      <c r="O51" s="211">
        <v>9.1999999999999993</v>
      </c>
      <c r="P51" s="165">
        <f t="shared" si="6"/>
        <v>129.30000000000001</v>
      </c>
      <c r="Q51" s="212">
        <f t="shared" ref="Q51:Q82" si="7">P51</f>
        <v>129.30000000000001</v>
      </c>
      <c r="R51" s="167"/>
      <c r="S51" s="168">
        <v>128</v>
      </c>
    </row>
    <row r="52" spans="1:19" ht="38.25" x14ac:dyDescent="0.2">
      <c r="A52" s="161" t="s">
        <v>258</v>
      </c>
      <c r="B52" s="320" t="s">
        <v>82</v>
      </c>
      <c r="C52" s="12" t="s">
        <v>83</v>
      </c>
      <c r="D52" s="13" t="s">
        <v>84</v>
      </c>
      <c r="E52" s="213">
        <v>0.2</v>
      </c>
      <c r="F52" s="214">
        <v>0.7</v>
      </c>
      <c r="G52" s="213">
        <v>0.2</v>
      </c>
      <c r="H52" s="213">
        <v>0.3</v>
      </c>
      <c r="I52" s="214">
        <v>0.2</v>
      </c>
      <c r="J52" s="214">
        <v>0.2</v>
      </c>
      <c r="K52" s="214">
        <v>0.2</v>
      </c>
      <c r="L52" s="214">
        <v>0.2</v>
      </c>
      <c r="M52" s="214">
        <v>0</v>
      </c>
      <c r="N52" s="214">
        <v>1.1000000000000001</v>
      </c>
      <c r="O52" s="215">
        <v>0.2</v>
      </c>
      <c r="P52" s="216">
        <f t="shared" si="6"/>
        <v>3.5</v>
      </c>
      <c r="Q52" s="217">
        <f t="shared" si="7"/>
        <v>3.5</v>
      </c>
      <c r="R52" s="218"/>
      <c r="S52" s="219">
        <v>2.9000000000000004</v>
      </c>
    </row>
    <row r="53" spans="1:19" ht="38.25" x14ac:dyDescent="0.2">
      <c r="A53" s="161" t="s">
        <v>259</v>
      </c>
      <c r="B53" s="320"/>
      <c r="C53" s="12" t="s">
        <v>83</v>
      </c>
      <c r="D53" s="13" t="s">
        <v>85</v>
      </c>
      <c r="E53" s="213">
        <v>0.1</v>
      </c>
      <c r="F53" s="214">
        <v>0.1</v>
      </c>
      <c r="G53" s="213">
        <v>0.1</v>
      </c>
      <c r="H53" s="213">
        <v>0.2</v>
      </c>
      <c r="I53" s="214">
        <v>0.1</v>
      </c>
      <c r="J53" s="214">
        <v>0.1</v>
      </c>
      <c r="K53" s="214">
        <v>0.1</v>
      </c>
      <c r="L53" s="214">
        <v>0.1</v>
      </c>
      <c r="M53" s="214">
        <v>0</v>
      </c>
      <c r="N53" s="214">
        <v>0.6</v>
      </c>
      <c r="O53" s="215">
        <v>0.1</v>
      </c>
      <c r="P53" s="216">
        <f t="shared" si="6"/>
        <v>1.6</v>
      </c>
      <c r="Q53" s="217">
        <f t="shared" si="7"/>
        <v>1.6</v>
      </c>
      <c r="R53" s="218"/>
      <c r="S53" s="219">
        <v>1.5</v>
      </c>
    </row>
    <row r="54" spans="1:19" ht="38.25" x14ac:dyDescent="0.2">
      <c r="A54" s="161" t="s">
        <v>260</v>
      </c>
      <c r="B54" s="220" t="s">
        <v>261</v>
      </c>
      <c r="C54" s="12" t="s">
        <v>83</v>
      </c>
      <c r="D54" s="13" t="s">
        <v>262</v>
      </c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21"/>
      <c r="P54" s="216">
        <f t="shared" si="6"/>
        <v>0</v>
      </c>
      <c r="Q54" s="217">
        <f t="shared" si="7"/>
        <v>0</v>
      </c>
      <c r="R54" s="167"/>
      <c r="S54" s="219">
        <v>0</v>
      </c>
    </row>
    <row r="55" spans="1:19" ht="38.25" x14ac:dyDescent="0.2">
      <c r="A55" s="161" t="s">
        <v>263</v>
      </c>
      <c r="B55" s="220" t="s">
        <v>264</v>
      </c>
      <c r="C55" s="12" t="s">
        <v>83</v>
      </c>
      <c r="D55" s="13" t="s">
        <v>85</v>
      </c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21"/>
      <c r="P55" s="216">
        <f t="shared" si="6"/>
        <v>0</v>
      </c>
      <c r="Q55" s="217">
        <f t="shared" si="7"/>
        <v>0</v>
      </c>
      <c r="R55" s="167"/>
      <c r="S55" s="219">
        <v>0</v>
      </c>
    </row>
    <row r="56" spans="1:19" ht="31.5" x14ac:dyDescent="0.2">
      <c r="A56" s="161" t="s">
        <v>265</v>
      </c>
      <c r="B56" s="162" t="s">
        <v>86</v>
      </c>
      <c r="C56" s="5" t="s">
        <v>11</v>
      </c>
      <c r="D56" s="10" t="s">
        <v>87</v>
      </c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222"/>
      <c r="P56" s="186">
        <f t="shared" si="6"/>
        <v>0</v>
      </c>
      <c r="Q56" s="199">
        <f t="shared" si="7"/>
        <v>0</v>
      </c>
      <c r="R56" s="171"/>
      <c r="S56" s="187">
        <v>0</v>
      </c>
    </row>
    <row r="57" spans="1:19" ht="31.5" x14ac:dyDescent="0.2">
      <c r="A57" s="161" t="s">
        <v>266</v>
      </c>
      <c r="B57" s="162" t="s">
        <v>88</v>
      </c>
      <c r="C57" s="5" t="s">
        <v>11</v>
      </c>
      <c r="D57" s="10" t="s">
        <v>12</v>
      </c>
      <c r="E57" s="197">
        <v>2</v>
      </c>
      <c r="F57" s="197">
        <v>5</v>
      </c>
      <c r="G57" s="197">
        <v>3</v>
      </c>
      <c r="H57" s="197">
        <v>2</v>
      </c>
      <c r="I57" s="197">
        <v>2</v>
      </c>
      <c r="J57" s="197">
        <v>3</v>
      </c>
      <c r="K57" s="197">
        <v>4</v>
      </c>
      <c r="L57" s="197">
        <v>4</v>
      </c>
      <c r="M57" s="197">
        <v>4</v>
      </c>
      <c r="N57" s="197">
        <v>3</v>
      </c>
      <c r="O57" s="223">
        <v>2</v>
      </c>
      <c r="P57" s="186">
        <f t="shared" si="6"/>
        <v>34</v>
      </c>
      <c r="Q57" s="199">
        <f t="shared" si="7"/>
        <v>34</v>
      </c>
      <c r="R57" s="171"/>
      <c r="S57" s="187">
        <v>34</v>
      </c>
    </row>
    <row r="58" spans="1:19" ht="25.5" x14ac:dyDescent="0.2">
      <c r="A58" s="161" t="s">
        <v>267</v>
      </c>
      <c r="B58" s="224" t="s">
        <v>89</v>
      </c>
      <c r="C58" s="5" t="s">
        <v>11</v>
      </c>
      <c r="D58" s="10" t="s">
        <v>12</v>
      </c>
      <c r="E58" s="197"/>
      <c r="F58" s="197"/>
      <c r="G58" s="197"/>
      <c r="H58" s="197"/>
      <c r="I58" s="197">
        <v>1</v>
      </c>
      <c r="J58" s="197"/>
      <c r="K58" s="197">
        <v>1</v>
      </c>
      <c r="L58" s="197">
        <v>1</v>
      </c>
      <c r="M58" s="197"/>
      <c r="N58" s="197">
        <v>28</v>
      </c>
      <c r="O58" s="222"/>
      <c r="P58" s="186">
        <f t="shared" si="6"/>
        <v>31</v>
      </c>
      <c r="Q58" s="199">
        <f t="shared" si="7"/>
        <v>31</v>
      </c>
      <c r="R58" s="171">
        <v>31</v>
      </c>
      <c r="S58" s="187">
        <v>31</v>
      </c>
    </row>
    <row r="59" spans="1:19" ht="25.5" x14ac:dyDescent="0.2">
      <c r="A59" s="161" t="s">
        <v>268</v>
      </c>
      <c r="B59" s="224" t="s">
        <v>90</v>
      </c>
      <c r="C59" s="5" t="s">
        <v>11</v>
      </c>
      <c r="D59" s="10" t="s">
        <v>12</v>
      </c>
      <c r="E59" s="197"/>
      <c r="F59" s="197"/>
      <c r="G59" s="197"/>
      <c r="H59" s="197"/>
      <c r="I59" s="197">
        <v>1</v>
      </c>
      <c r="J59" s="197"/>
      <c r="K59" s="197">
        <v>1</v>
      </c>
      <c r="L59" s="197">
        <v>1</v>
      </c>
      <c r="M59" s="197"/>
      <c r="N59" s="197">
        <v>26</v>
      </c>
      <c r="O59" s="222"/>
      <c r="P59" s="186">
        <f t="shared" si="6"/>
        <v>29</v>
      </c>
      <c r="Q59" s="199">
        <f t="shared" si="7"/>
        <v>29</v>
      </c>
      <c r="R59" s="171">
        <v>29</v>
      </c>
      <c r="S59" s="187">
        <v>29</v>
      </c>
    </row>
    <row r="60" spans="1:19" ht="31.5" x14ac:dyDescent="0.2">
      <c r="A60" s="161" t="s">
        <v>269</v>
      </c>
      <c r="B60" s="224" t="s">
        <v>91</v>
      </c>
      <c r="C60" s="5" t="s">
        <v>11</v>
      </c>
      <c r="D60" s="10" t="s">
        <v>87</v>
      </c>
      <c r="E60" s="197"/>
      <c r="F60" s="197"/>
      <c r="G60" s="197"/>
      <c r="H60" s="197"/>
      <c r="I60" s="197">
        <v>600</v>
      </c>
      <c r="J60" s="197"/>
      <c r="K60" s="197">
        <v>200</v>
      </c>
      <c r="L60" s="197"/>
      <c r="M60" s="197"/>
      <c r="N60" s="197">
        <v>19468</v>
      </c>
      <c r="O60" s="222"/>
      <c r="P60" s="186">
        <f t="shared" si="6"/>
        <v>20268</v>
      </c>
      <c r="Q60" s="199">
        <f t="shared" si="7"/>
        <v>20268</v>
      </c>
      <c r="R60" s="171">
        <v>20270</v>
      </c>
      <c r="S60" s="187">
        <v>20268</v>
      </c>
    </row>
    <row r="61" spans="1:19" ht="25.5" x14ac:dyDescent="0.2">
      <c r="A61" s="161" t="s">
        <v>270</v>
      </c>
      <c r="B61" s="224" t="s">
        <v>94</v>
      </c>
      <c r="C61" s="5" t="s">
        <v>11</v>
      </c>
      <c r="D61" s="10" t="s">
        <v>87</v>
      </c>
      <c r="E61" s="197"/>
      <c r="F61" s="197"/>
      <c r="G61" s="197"/>
      <c r="H61" s="197"/>
      <c r="I61" s="197"/>
      <c r="J61" s="197"/>
      <c r="K61" s="197"/>
      <c r="L61" s="197"/>
      <c r="M61" s="197"/>
      <c r="N61" s="197">
        <v>6400</v>
      </c>
      <c r="O61" s="222"/>
      <c r="P61" s="186">
        <f t="shared" si="6"/>
        <v>6400</v>
      </c>
      <c r="Q61" s="199">
        <f t="shared" si="7"/>
        <v>6400</v>
      </c>
      <c r="R61" s="171">
        <v>6400</v>
      </c>
      <c r="S61" s="187">
        <v>7000</v>
      </c>
    </row>
    <row r="62" spans="1:19" ht="47.25" x14ac:dyDescent="0.2">
      <c r="A62" s="161" t="s">
        <v>271</v>
      </c>
      <c r="B62" s="224" t="s">
        <v>92</v>
      </c>
      <c r="C62" s="5" t="s">
        <v>11</v>
      </c>
      <c r="D62" s="10" t="s">
        <v>87</v>
      </c>
      <c r="E62" s="197"/>
      <c r="F62" s="197"/>
      <c r="G62" s="197"/>
      <c r="H62" s="197"/>
      <c r="I62" s="197"/>
      <c r="J62" s="197"/>
      <c r="K62" s="197"/>
      <c r="L62" s="197"/>
      <c r="M62" s="197"/>
      <c r="N62" s="197">
        <v>600</v>
      </c>
      <c r="O62" s="222"/>
      <c r="P62" s="186">
        <f t="shared" si="6"/>
        <v>600</v>
      </c>
      <c r="Q62" s="199">
        <f t="shared" si="7"/>
        <v>600</v>
      </c>
      <c r="R62" s="171">
        <v>600</v>
      </c>
      <c r="S62" s="187">
        <v>0</v>
      </c>
    </row>
    <row r="63" spans="1:19" ht="31.5" x14ac:dyDescent="0.2">
      <c r="A63" s="161" t="s">
        <v>272</v>
      </c>
      <c r="B63" s="224" t="s">
        <v>93</v>
      </c>
      <c r="C63" s="5" t="s">
        <v>11</v>
      </c>
      <c r="D63" s="10" t="s">
        <v>87</v>
      </c>
      <c r="E63" s="197">
        <v>8800</v>
      </c>
      <c r="F63" s="197">
        <v>10090</v>
      </c>
      <c r="G63" s="197">
        <v>10600</v>
      </c>
      <c r="H63" s="197">
        <v>7500</v>
      </c>
      <c r="I63" s="197">
        <v>19600</v>
      </c>
      <c r="J63" s="197">
        <v>6800</v>
      </c>
      <c r="K63" s="197">
        <v>10500</v>
      </c>
      <c r="L63" s="197">
        <v>4500</v>
      </c>
      <c r="M63" s="197">
        <v>2300</v>
      </c>
      <c r="N63" s="197">
        <v>29120</v>
      </c>
      <c r="O63" s="222">
        <v>6900</v>
      </c>
      <c r="P63" s="186">
        <f t="shared" si="6"/>
        <v>116710</v>
      </c>
      <c r="Q63" s="199">
        <f t="shared" si="7"/>
        <v>116710</v>
      </c>
      <c r="R63" s="171">
        <v>116710</v>
      </c>
      <c r="S63" s="187">
        <v>116620</v>
      </c>
    </row>
    <row r="64" spans="1:19" ht="25.5" x14ac:dyDescent="0.2">
      <c r="A64" s="161" t="s">
        <v>273</v>
      </c>
      <c r="B64" s="224" t="s">
        <v>94</v>
      </c>
      <c r="C64" s="5" t="s">
        <v>11</v>
      </c>
      <c r="D64" s="10" t="s">
        <v>87</v>
      </c>
      <c r="E64" s="197">
        <v>1000</v>
      </c>
      <c r="F64" s="197">
        <v>4200</v>
      </c>
      <c r="G64" s="197">
        <v>2500</v>
      </c>
      <c r="H64" s="197">
        <v>500</v>
      </c>
      <c r="I64" s="197">
        <v>7000</v>
      </c>
      <c r="J64" s="197">
        <v>3000</v>
      </c>
      <c r="K64" s="197">
        <v>500</v>
      </c>
      <c r="L64" s="197">
        <v>1500</v>
      </c>
      <c r="M64" s="197">
        <v>500</v>
      </c>
      <c r="N64" s="197">
        <v>12050</v>
      </c>
      <c r="O64" s="222">
        <v>1500</v>
      </c>
      <c r="P64" s="186">
        <f t="shared" si="6"/>
        <v>34250</v>
      </c>
      <c r="Q64" s="199">
        <f t="shared" si="7"/>
        <v>34250</v>
      </c>
      <c r="R64" s="171">
        <v>34250</v>
      </c>
      <c r="S64" s="187">
        <v>34500</v>
      </c>
    </row>
    <row r="65" spans="1:19" ht="47.25" x14ac:dyDescent="0.2">
      <c r="A65" s="161" t="s">
        <v>274</v>
      </c>
      <c r="B65" s="224" t="s">
        <v>95</v>
      </c>
      <c r="C65" s="5" t="s">
        <v>11</v>
      </c>
      <c r="D65" s="10" t="s">
        <v>87</v>
      </c>
      <c r="E65" s="197"/>
      <c r="F65" s="197"/>
      <c r="G65" s="197"/>
      <c r="H65" s="225"/>
      <c r="I65" s="197"/>
      <c r="J65" s="197"/>
      <c r="K65" s="197"/>
      <c r="L65" s="197"/>
      <c r="M65" s="197"/>
      <c r="N65" s="197">
        <v>250</v>
      </c>
      <c r="O65" s="222"/>
      <c r="P65" s="186">
        <f t="shared" si="6"/>
        <v>250</v>
      </c>
      <c r="Q65" s="199">
        <f t="shared" si="7"/>
        <v>250</v>
      </c>
      <c r="R65" s="171">
        <v>250</v>
      </c>
      <c r="S65" s="187">
        <v>1423</v>
      </c>
    </row>
    <row r="66" spans="1:19" ht="47.25" x14ac:dyDescent="0.2">
      <c r="A66" s="161" t="s">
        <v>275</v>
      </c>
      <c r="B66" s="224" t="s">
        <v>96</v>
      </c>
      <c r="C66" s="5" t="s">
        <v>11</v>
      </c>
      <c r="D66" s="10" t="s">
        <v>12</v>
      </c>
      <c r="E66" s="196"/>
      <c r="F66" s="196"/>
      <c r="G66" s="196"/>
      <c r="H66" s="196"/>
      <c r="I66" s="196"/>
      <c r="J66" s="196"/>
      <c r="K66" s="196"/>
      <c r="L66" s="196">
        <v>2</v>
      </c>
      <c r="M66" s="196"/>
      <c r="N66" s="196"/>
      <c r="O66" s="198"/>
      <c r="P66" s="186">
        <f t="shared" si="6"/>
        <v>2</v>
      </c>
      <c r="Q66" s="199">
        <f t="shared" si="7"/>
        <v>2</v>
      </c>
      <c r="R66" s="171"/>
      <c r="S66" s="187">
        <v>0</v>
      </c>
    </row>
    <row r="67" spans="1:19" ht="31.5" x14ac:dyDescent="0.2">
      <c r="A67" s="161" t="s">
        <v>276</v>
      </c>
      <c r="B67" s="224" t="s">
        <v>97</v>
      </c>
      <c r="C67" s="5" t="s">
        <v>11</v>
      </c>
      <c r="D67" s="10" t="s">
        <v>87</v>
      </c>
      <c r="E67" s="196"/>
      <c r="F67" s="196"/>
      <c r="G67" s="196"/>
      <c r="H67" s="196"/>
      <c r="I67" s="196"/>
      <c r="J67" s="196"/>
      <c r="K67" s="196"/>
      <c r="L67" s="197"/>
      <c r="M67" s="197"/>
      <c r="N67" s="197"/>
      <c r="O67" s="222"/>
      <c r="P67" s="186">
        <f t="shared" si="6"/>
        <v>0</v>
      </c>
      <c r="Q67" s="199">
        <f t="shared" si="7"/>
        <v>0</v>
      </c>
      <c r="R67" s="171"/>
      <c r="S67" s="187">
        <v>0</v>
      </c>
    </row>
    <row r="68" spans="1:19" ht="25.5" x14ac:dyDescent="0.2">
      <c r="A68" s="161" t="s">
        <v>277</v>
      </c>
      <c r="B68" s="224" t="s">
        <v>94</v>
      </c>
      <c r="C68" s="5" t="s">
        <v>11</v>
      </c>
      <c r="D68" s="10" t="s">
        <v>87</v>
      </c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8"/>
      <c r="P68" s="186">
        <f t="shared" si="6"/>
        <v>0</v>
      </c>
      <c r="Q68" s="199">
        <f t="shared" si="7"/>
        <v>0</v>
      </c>
      <c r="R68" s="171"/>
      <c r="S68" s="187">
        <v>0</v>
      </c>
    </row>
    <row r="69" spans="1:19" ht="47.25" x14ac:dyDescent="0.2">
      <c r="A69" s="161" t="s">
        <v>278</v>
      </c>
      <c r="B69" s="226" t="s">
        <v>98</v>
      </c>
      <c r="C69" s="14" t="s">
        <v>11</v>
      </c>
      <c r="D69" s="15" t="s">
        <v>87</v>
      </c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8"/>
      <c r="P69" s="186">
        <f t="shared" si="6"/>
        <v>0</v>
      </c>
      <c r="Q69" s="199">
        <f t="shared" si="7"/>
        <v>0</v>
      </c>
      <c r="R69" s="171"/>
      <c r="S69" s="187">
        <v>0</v>
      </c>
    </row>
    <row r="70" spans="1:19" ht="47.25" x14ac:dyDescent="0.2">
      <c r="A70" s="161" t="s">
        <v>279</v>
      </c>
      <c r="B70" s="226" t="s">
        <v>99</v>
      </c>
      <c r="C70" s="14" t="s">
        <v>11</v>
      </c>
      <c r="D70" s="15" t="s">
        <v>12</v>
      </c>
      <c r="E70" s="196">
        <v>2</v>
      </c>
      <c r="F70" s="196">
        <v>5</v>
      </c>
      <c r="G70" s="196">
        <v>3</v>
      </c>
      <c r="H70" s="196">
        <v>2</v>
      </c>
      <c r="I70" s="196">
        <v>2</v>
      </c>
      <c r="J70" s="196">
        <v>3</v>
      </c>
      <c r="K70" s="196">
        <v>4</v>
      </c>
      <c r="L70" s="196">
        <v>4</v>
      </c>
      <c r="M70" s="208">
        <v>4</v>
      </c>
      <c r="N70" s="196">
        <v>3</v>
      </c>
      <c r="O70" s="198">
        <v>2</v>
      </c>
      <c r="P70" s="186">
        <f t="shared" si="6"/>
        <v>34</v>
      </c>
      <c r="Q70" s="199">
        <f t="shared" si="7"/>
        <v>34</v>
      </c>
      <c r="R70" s="171"/>
      <c r="S70" s="187">
        <v>34</v>
      </c>
    </row>
    <row r="71" spans="1:19" ht="15.75" x14ac:dyDescent="0.2">
      <c r="A71" s="227"/>
      <c r="B71" s="228" t="s">
        <v>100</v>
      </c>
      <c r="C71" s="16"/>
      <c r="D71" s="229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230"/>
      <c r="Q71" s="231"/>
      <c r="R71" s="232"/>
      <c r="S71" s="233"/>
    </row>
    <row r="72" spans="1:19" ht="31.5" x14ac:dyDescent="0.2">
      <c r="A72" s="234" t="s">
        <v>101</v>
      </c>
      <c r="B72" s="235" t="s">
        <v>102</v>
      </c>
      <c r="C72" s="17" t="s">
        <v>11</v>
      </c>
      <c r="D72" s="18" t="s">
        <v>12</v>
      </c>
      <c r="E72" s="236">
        <v>1</v>
      </c>
      <c r="F72" s="236">
        <v>4</v>
      </c>
      <c r="G72" s="236">
        <v>2</v>
      </c>
      <c r="H72" s="236">
        <v>2</v>
      </c>
      <c r="I72" s="236">
        <v>2</v>
      </c>
      <c r="J72" s="236">
        <v>2</v>
      </c>
      <c r="K72" s="236">
        <v>2</v>
      </c>
      <c r="L72" s="236">
        <v>1</v>
      </c>
      <c r="M72" s="236">
        <v>1</v>
      </c>
      <c r="N72" s="236">
        <v>1</v>
      </c>
      <c r="O72" s="237">
        <v>1</v>
      </c>
      <c r="P72" s="186">
        <f t="shared" ref="P72:P81" si="8">SUM(E72:O72)</f>
        <v>19</v>
      </c>
      <c r="Q72" s="199">
        <f t="shared" si="7"/>
        <v>19</v>
      </c>
      <c r="R72" s="171"/>
      <c r="S72" s="187">
        <v>19</v>
      </c>
    </row>
    <row r="73" spans="1:19" ht="31.5" x14ac:dyDescent="0.2">
      <c r="A73" s="227"/>
      <c r="B73" s="228" t="s">
        <v>103</v>
      </c>
      <c r="C73" s="19"/>
      <c r="D73" s="20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230"/>
      <c r="Q73" s="9"/>
      <c r="R73" s="238"/>
      <c r="S73" s="187"/>
    </row>
    <row r="74" spans="1:19" ht="47.25" x14ac:dyDescent="0.2">
      <c r="A74" s="239" t="s">
        <v>104</v>
      </c>
      <c r="B74" s="226" t="s">
        <v>105</v>
      </c>
      <c r="C74" s="17" t="s">
        <v>11</v>
      </c>
      <c r="D74" s="18" t="s">
        <v>106</v>
      </c>
      <c r="E74" s="240">
        <v>7</v>
      </c>
      <c r="F74" s="240"/>
      <c r="G74" s="240"/>
      <c r="H74" s="240">
        <v>19</v>
      </c>
      <c r="I74" s="240">
        <v>54</v>
      </c>
      <c r="J74" s="240">
        <v>136</v>
      </c>
      <c r="K74" s="240"/>
      <c r="L74" s="240">
        <v>8</v>
      </c>
      <c r="M74" s="240"/>
      <c r="N74" s="240">
        <v>2350</v>
      </c>
      <c r="O74" s="241"/>
      <c r="P74" s="242">
        <f>SUM(E74:O74)</f>
        <v>2574</v>
      </c>
      <c r="Q74" s="9">
        <f>P74</f>
        <v>2574</v>
      </c>
      <c r="R74" s="243">
        <v>2574</v>
      </c>
      <c r="S74" s="172"/>
    </row>
    <row r="75" spans="1:19" ht="15.75" x14ac:dyDescent="0.2">
      <c r="A75" s="227"/>
      <c r="B75" s="228" t="s">
        <v>107</v>
      </c>
      <c r="C75" s="19"/>
      <c r="D75" s="20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230"/>
      <c r="Q75" s="231"/>
      <c r="R75" s="244"/>
      <c r="S75" s="233"/>
    </row>
    <row r="76" spans="1:19" ht="47.25" x14ac:dyDescent="0.2">
      <c r="A76" s="234" t="s">
        <v>108</v>
      </c>
      <c r="B76" s="235" t="s">
        <v>109</v>
      </c>
      <c r="C76" s="17" t="s">
        <v>11</v>
      </c>
      <c r="D76" s="18" t="s">
        <v>110</v>
      </c>
      <c r="E76" s="196"/>
      <c r="F76" s="196"/>
      <c r="G76" s="196"/>
      <c r="H76" s="196"/>
      <c r="I76" s="196"/>
      <c r="J76" s="196"/>
      <c r="K76" s="196"/>
      <c r="L76" s="196"/>
      <c r="M76" s="196"/>
      <c r="N76" s="196">
        <v>414</v>
      </c>
      <c r="O76" s="198"/>
      <c r="P76" s="186">
        <f t="shared" si="8"/>
        <v>414</v>
      </c>
      <c r="Q76" s="199">
        <f t="shared" si="7"/>
        <v>414</v>
      </c>
      <c r="R76" s="171">
        <v>414</v>
      </c>
      <c r="S76" s="187">
        <v>495</v>
      </c>
    </row>
    <row r="77" spans="1:19" ht="25.5" x14ac:dyDescent="0.2">
      <c r="A77" s="234" t="s">
        <v>111</v>
      </c>
      <c r="B77" s="235" t="s">
        <v>112</v>
      </c>
      <c r="C77" s="17" t="s">
        <v>11</v>
      </c>
      <c r="D77" s="18" t="s">
        <v>113</v>
      </c>
      <c r="E77" s="196"/>
      <c r="F77" s="196"/>
      <c r="G77" s="196"/>
      <c r="H77" s="196"/>
      <c r="I77" s="196"/>
      <c r="J77" s="196"/>
      <c r="K77" s="196"/>
      <c r="L77" s="196"/>
      <c r="M77" s="196"/>
      <c r="N77" s="196">
        <v>414</v>
      </c>
      <c r="O77" s="198"/>
      <c r="P77" s="186">
        <f t="shared" si="8"/>
        <v>414</v>
      </c>
      <c r="Q77" s="199">
        <f t="shared" si="7"/>
        <v>414</v>
      </c>
      <c r="R77" s="171">
        <v>414</v>
      </c>
      <c r="S77" s="187">
        <v>495</v>
      </c>
    </row>
    <row r="78" spans="1:19" ht="31.5" x14ac:dyDescent="0.2">
      <c r="A78" s="227"/>
      <c r="B78" s="228" t="s">
        <v>114</v>
      </c>
      <c r="C78" s="19"/>
      <c r="D78" s="20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230"/>
      <c r="Q78" s="231"/>
      <c r="R78" s="244"/>
      <c r="S78" s="233"/>
    </row>
    <row r="79" spans="1:19" ht="31.5" x14ac:dyDescent="0.2">
      <c r="A79" s="245" t="s">
        <v>115</v>
      </c>
      <c r="B79" s="235" t="s">
        <v>116</v>
      </c>
      <c r="C79" s="17" t="s">
        <v>11</v>
      </c>
      <c r="D79" s="18" t="s">
        <v>12</v>
      </c>
      <c r="E79" s="197"/>
      <c r="F79" s="197"/>
      <c r="G79" s="197"/>
      <c r="H79" s="197"/>
      <c r="I79" s="197"/>
      <c r="J79" s="197"/>
      <c r="K79" s="197"/>
      <c r="L79" s="197"/>
      <c r="M79" s="197"/>
      <c r="N79" s="197">
        <v>1</v>
      </c>
      <c r="O79" s="222"/>
      <c r="P79" s="186">
        <f t="shared" si="8"/>
        <v>1</v>
      </c>
      <c r="Q79" s="199">
        <f t="shared" si="7"/>
        <v>1</v>
      </c>
      <c r="R79" s="171">
        <v>1</v>
      </c>
      <c r="S79" s="187">
        <v>1</v>
      </c>
    </row>
    <row r="80" spans="1:19" ht="15.75" x14ac:dyDescent="0.2">
      <c r="A80" s="227"/>
      <c r="B80" s="228" t="s">
        <v>117</v>
      </c>
      <c r="C80" s="19"/>
      <c r="D80" s="20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230"/>
      <c r="Q80" s="231"/>
      <c r="R80" s="244"/>
      <c r="S80" s="233"/>
    </row>
    <row r="81" spans="1:19" ht="31.5" x14ac:dyDescent="0.2">
      <c r="A81" s="245" t="s">
        <v>118</v>
      </c>
      <c r="B81" s="235" t="s">
        <v>119</v>
      </c>
      <c r="C81" s="17" t="s">
        <v>11</v>
      </c>
      <c r="D81" s="18" t="s">
        <v>12</v>
      </c>
      <c r="E81" s="246">
        <v>2</v>
      </c>
      <c r="F81" s="246">
        <v>5</v>
      </c>
      <c r="G81" s="246">
        <v>3</v>
      </c>
      <c r="H81" s="246">
        <v>2</v>
      </c>
      <c r="I81" s="246">
        <v>2</v>
      </c>
      <c r="J81" s="246">
        <v>3</v>
      </c>
      <c r="K81" s="246">
        <v>4</v>
      </c>
      <c r="L81" s="246">
        <v>4</v>
      </c>
      <c r="M81" s="246">
        <v>4</v>
      </c>
      <c r="N81" s="246">
        <v>3</v>
      </c>
      <c r="O81" s="247">
        <v>2</v>
      </c>
      <c r="P81" s="186">
        <f t="shared" si="8"/>
        <v>34</v>
      </c>
      <c r="Q81" s="199">
        <f t="shared" si="7"/>
        <v>34</v>
      </c>
      <c r="R81" s="205"/>
      <c r="S81" s="187">
        <v>34</v>
      </c>
    </row>
    <row r="82" spans="1:19" ht="31.5" x14ac:dyDescent="0.2">
      <c r="A82" s="245" t="s">
        <v>120</v>
      </c>
      <c r="B82" s="235" t="s">
        <v>121</v>
      </c>
      <c r="C82" s="17" t="s">
        <v>11</v>
      </c>
      <c r="D82" s="18" t="s">
        <v>12</v>
      </c>
      <c r="E82" s="246">
        <v>2</v>
      </c>
      <c r="F82" s="246">
        <v>5</v>
      </c>
      <c r="G82" s="246">
        <v>3</v>
      </c>
      <c r="H82" s="246">
        <v>2</v>
      </c>
      <c r="I82" s="246">
        <v>2</v>
      </c>
      <c r="J82" s="246">
        <v>3</v>
      </c>
      <c r="K82" s="246">
        <v>4</v>
      </c>
      <c r="L82" s="246">
        <v>4</v>
      </c>
      <c r="M82" s="246">
        <v>4</v>
      </c>
      <c r="N82" s="246">
        <v>3</v>
      </c>
      <c r="O82" s="247">
        <v>2</v>
      </c>
      <c r="P82" s="186">
        <f>SUM(E82:O82)</f>
        <v>34</v>
      </c>
      <c r="Q82" s="199">
        <f t="shared" si="7"/>
        <v>34</v>
      </c>
      <c r="R82" s="205"/>
      <c r="S82" s="187">
        <v>34</v>
      </c>
    </row>
  </sheetData>
  <mergeCells count="1">
    <mergeCell ref="B52:B5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3"/>
  <sheetViews>
    <sheetView topLeftCell="A3" zoomScale="90" zoomScaleNormal="90" workbookViewId="0">
      <selection activeCell="C39" sqref="C39"/>
    </sheetView>
  </sheetViews>
  <sheetFormatPr defaultRowHeight="15" x14ac:dyDescent="0.25"/>
  <cols>
    <col min="1" max="1" width="40.7109375" customWidth="1"/>
    <col min="2" max="2" width="44.5703125" customWidth="1"/>
    <col min="3" max="3" width="45.85546875" customWidth="1"/>
    <col min="8" max="8" width="48.28515625" customWidth="1"/>
    <col min="10" max="10" width="8.140625" customWidth="1"/>
    <col min="11" max="11" width="9.140625" customWidth="1"/>
    <col min="17" max="17" width="10.28515625" customWidth="1"/>
  </cols>
  <sheetData>
    <row r="1" spans="1:8" ht="33.75" customHeight="1" x14ac:dyDescent="0.25">
      <c r="A1" s="324" t="s">
        <v>280</v>
      </c>
      <c r="B1" s="324"/>
      <c r="C1" s="324"/>
      <c r="D1" s="95"/>
      <c r="E1" s="95"/>
      <c r="F1" s="95"/>
      <c r="G1" s="95"/>
      <c r="H1" s="95"/>
    </row>
    <row r="3" spans="1:8" ht="15.75" x14ac:dyDescent="0.25">
      <c r="A3" s="325" t="s">
        <v>203</v>
      </c>
      <c r="B3" s="325"/>
      <c r="C3" s="325"/>
    </row>
    <row r="4" spans="1:8" ht="15.75" x14ac:dyDescent="0.25">
      <c r="A4" s="326" t="s">
        <v>204</v>
      </c>
      <c r="B4" s="326"/>
      <c r="C4" s="326"/>
    </row>
    <row r="5" spans="1:8" ht="15.75" x14ac:dyDescent="0.25">
      <c r="A5" s="109"/>
      <c r="B5" s="109"/>
      <c r="C5" s="109"/>
    </row>
    <row r="6" spans="1:8" ht="15.75" x14ac:dyDescent="0.25">
      <c r="A6" s="321"/>
      <c r="B6" s="321"/>
      <c r="C6" s="321"/>
    </row>
    <row r="7" spans="1:8" ht="15.75" x14ac:dyDescent="0.25">
      <c r="A7" s="322" t="s">
        <v>206</v>
      </c>
      <c r="B7" s="106" t="s">
        <v>207</v>
      </c>
      <c r="C7" s="106" t="s">
        <v>208</v>
      </c>
    </row>
    <row r="8" spans="1:8" ht="29.25" customHeight="1" x14ac:dyDescent="0.25">
      <c r="A8" s="323"/>
      <c r="B8" s="110">
        <v>13</v>
      </c>
      <c r="C8" s="110">
        <v>11</v>
      </c>
    </row>
    <row r="9" spans="1:8" ht="15.75" x14ac:dyDescent="0.25">
      <c r="A9" s="109"/>
      <c r="B9" s="109"/>
      <c r="C9" s="109"/>
    </row>
    <row r="11" spans="1:8" ht="31.5" x14ac:dyDescent="0.25">
      <c r="A11" s="96" t="s">
        <v>200</v>
      </c>
      <c r="B11" s="96" t="s">
        <v>202</v>
      </c>
      <c r="C11" s="96" t="s">
        <v>205</v>
      </c>
    </row>
    <row r="12" spans="1:8" ht="17.100000000000001" customHeight="1" x14ac:dyDescent="0.25">
      <c r="A12" s="111" t="s">
        <v>229</v>
      </c>
      <c r="B12" s="249" t="s">
        <v>254</v>
      </c>
      <c r="C12" s="112">
        <v>52652000000</v>
      </c>
    </row>
    <row r="13" spans="1:8" ht="17.100000000000001" customHeight="1" x14ac:dyDescent="0.25">
      <c r="A13" s="99" t="s">
        <v>217</v>
      </c>
      <c r="B13" s="250" t="s">
        <v>243</v>
      </c>
      <c r="C13" s="100">
        <v>52652402000</v>
      </c>
    </row>
    <row r="14" spans="1:8" ht="17.100000000000001" customHeight="1" x14ac:dyDescent="0.25">
      <c r="A14" s="99" t="s">
        <v>218</v>
      </c>
      <c r="B14" s="250" t="s">
        <v>244</v>
      </c>
      <c r="C14" s="101">
        <v>52652404000</v>
      </c>
    </row>
    <row r="15" spans="1:8" ht="17.100000000000001" customHeight="1" x14ac:dyDescent="0.25">
      <c r="A15" s="99" t="s">
        <v>219</v>
      </c>
      <c r="B15" s="102" t="s">
        <v>245</v>
      </c>
      <c r="C15" s="101">
        <v>52652407000</v>
      </c>
    </row>
    <row r="16" spans="1:8" ht="17.100000000000001" customHeight="1" x14ac:dyDescent="0.25">
      <c r="A16" s="99" t="s">
        <v>220</v>
      </c>
      <c r="B16" s="250" t="s">
        <v>246</v>
      </c>
      <c r="C16" s="102" t="s">
        <v>234</v>
      </c>
    </row>
    <row r="17" spans="1:3" ht="17.100000000000001" customHeight="1" x14ac:dyDescent="0.25">
      <c r="A17" s="99" t="s">
        <v>221</v>
      </c>
      <c r="B17" s="250" t="s">
        <v>247</v>
      </c>
      <c r="C17" s="102" t="s">
        <v>235</v>
      </c>
    </row>
    <row r="18" spans="1:3" ht="17.100000000000001" customHeight="1" x14ac:dyDescent="0.25">
      <c r="A18" s="99" t="s">
        <v>222</v>
      </c>
      <c r="B18" s="250" t="s">
        <v>248</v>
      </c>
      <c r="C18" s="102" t="s">
        <v>285</v>
      </c>
    </row>
    <row r="19" spans="1:3" ht="17.100000000000001" customHeight="1" x14ac:dyDescent="0.25">
      <c r="A19" s="99" t="s">
        <v>223</v>
      </c>
      <c r="B19" s="250" t="s">
        <v>249</v>
      </c>
      <c r="C19" s="102" t="s">
        <v>237</v>
      </c>
    </row>
    <row r="20" spans="1:3" ht="17.100000000000001" customHeight="1" x14ac:dyDescent="0.25">
      <c r="A20" s="99" t="s">
        <v>281</v>
      </c>
      <c r="B20" s="250" t="s">
        <v>250</v>
      </c>
      <c r="C20" s="102" t="s">
        <v>238</v>
      </c>
    </row>
    <row r="21" spans="1:3" ht="17.100000000000001" customHeight="1" x14ac:dyDescent="0.25">
      <c r="A21" s="248" t="s">
        <v>282</v>
      </c>
      <c r="B21" s="102" t="s">
        <v>251</v>
      </c>
      <c r="C21" s="101">
        <v>52652425000</v>
      </c>
    </row>
    <row r="22" spans="1:3" ht="17.100000000000001" customHeight="1" x14ac:dyDescent="0.25">
      <c r="A22" s="248" t="s">
        <v>283</v>
      </c>
      <c r="B22" s="102" t="s">
        <v>252</v>
      </c>
      <c r="C22" s="101">
        <v>52652427000</v>
      </c>
    </row>
    <row r="23" spans="1:3" ht="17.100000000000001" customHeight="1" x14ac:dyDescent="0.25">
      <c r="A23" s="248" t="s">
        <v>284</v>
      </c>
      <c r="B23" s="102" t="s">
        <v>253</v>
      </c>
      <c r="C23" s="101">
        <v>52652431000</v>
      </c>
    </row>
  </sheetData>
  <mergeCells count="5">
    <mergeCell ref="A6:C6"/>
    <mergeCell ref="A7:A8"/>
    <mergeCell ref="A1:C1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4"/>
  <sheetViews>
    <sheetView tabSelected="1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4" sqref="H4"/>
    </sheetView>
  </sheetViews>
  <sheetFormatPr defaultRowHeight="15" x14ac:dyDescent="0.25"/>
  <cols>
    <col min="1" max="1" width="50.140625" style="35" customWidth="1"/>
    <col min="2" max="2" width="26.85546875" style="35" customWidth="1"/>
    <col min="3" max="4" width="27.7109375" style="35" customWidth="1"/>
    <col min="5" max="5" width="11.7109375" style="35" customWidth="1"/>
    <col min="6" max="6" width="11.5703125" style="35" customWidth="1"/>
    <col min="7" max="7" width="9.28515625" style="35" customWidth="1"/>
    <col min="8" max="8" width="10.28515625" style="35" customWidth="1"/>
    <col min="9" max="9" width="9.28515625" style="35" customWidth="1"/>
    <col min="10" max="10" width="9.5703125" style="35" customWidth="1"/>
    <col min="11" max="16384" width="9.140625" style="35"/>
  </cols>
  <sheetData>
    <row r="1" spans="1:6" ht="30" customHeight="1" x14ac:dyDescent="0.3">
      <c r="A1" s="330" t="s">
        <v>201</v>
      </c>
      <c r="B1" s="330"/>
      <c r="C1" s="330"/>
      <c r="D1" s="331"/>
    </row>
    <row r="2" spans="1:6" ht="58.5" customHeight="1" x14ac:dyDescent="0.25">
      <c r="A2" s="332" t="s">
        <v>335</v>
      </c>
      <c r="B2" s="333"/>
      <c r="C2" s="333"/>
      <c r="D2" s="334"/>
    </row>
    <row r="3" spans="1:6" ht="85.5" customHeight="1" x14ac:dyDescent="0.25">
      <c r="A3" s="327" t="s">
        <v>336</v>
      </c>
      <c r="B3" s="328"/>
      <c r="C3" s="328"/>
      <c r="D3" s="329"/>
    </row>
    <row r="4" spans="1:6" ht="15.75" customHeight="1" x14ac:dyDescent="0.25">
      <c r="A4" s="103"/>
      <c r="B4" s="104"/>
      <c r="C4" s="104"/>
      <c r="D4" s="105"/>
    </row>
    <row r="5" spans="1:6" ht="36.75" customHeight="1" x14ac:dyDescent="0.25">
      <c r="A5" s="338" t="s">
        <v>125</v>
      </c>
      <c r="B5" s="339"/>
      <c r="C5" s="339"/>
      <c r="D5" s="340"/>
    </row>
    <row r="6" spans="1:6" ht="19.5" customHeight="1" x14ac:dyDescent="0.25">
      <c r="A6" s="29"/>
      <c r="B6" s="29"/>
      <c r="C6" s="29"/>
      <c r="D6" s="29"/>
    </row>
    <row r="7" spans="1:6" ht="15" customHeight="1" x14ac:dyDescent="0.25">
      <c r="A7" s="341" t="s">
        <v>122</v>
      </c>
      <c r="B7" s="341" t="s">
        <v>123</v>
      </c>
      <c r="C7" s="341" t="s">
        <v>124</v>
      </c>
      <c r="D7" s="341" t="s">
        <v>194</v>
      </c>
    </row>
    <row r="8" spans="1:6" ht="42" customHeight="1" x14ac:dyDescent="0.25">
      <c r="A8" s="341"/>
      <c r="B8" s="341"/>
      <c r="C8" s="341"/>
      <c r="D8" s="341"/>
    </row>
    <row r="9" spans="1:6" ht="15" customHeight="1" x14ac:dyDescent="0.25">
      <c r="A9" s="41"/>
      <c r="B9" s="30">
        <v>1</v>
      </c>
      <c r="C9" s="30">
        <v>2</v>
      </c>
      <c r="D9" s="30">
        <v>3</v>
      </c>
    </row>
    <row r="10" spans="1:6" ht="36.75" customHeight="1" x14ac:dyDescent="0.25">
      <c r="A10" s="108" t="s">
        <v>286</v>
      </c>
      <c r="B10" s="51">
        <v>52652000000</v>
      </c>
      <c r="C10" s="52" t="s">
        <v>193</v>
      </c>
      <c r="D10" s="98">
        <f>SUM(D13:D14,D16:D20,D22:D24,D26:D27,D29:D30,D32:D34,D36:D39,D41:D44,D46:D49,D51:D53,D55:D56,)</f>
        <v>0</v>
      </c>
    </row>
    <row r="11" spans="1:6" ht="25.5" customHeight="1" x14ac:dyDescent="0.25">
      <c r="A11" s="86" t="s">
        <v>199</v>
      </c>
      <c r="B11" s="30"/>
      <c r="C11" s="38"/>
      <c r="D11" s="82"/>
    </row>
    <row r="12" spans="1:6" x14ac:dyDescent="0.25">
      <c r="A12" s="37" t="s">
        <v>217</v>
      </c>
      <c r="B12" s="48">
        <v>52652402000</v>
      </c>
      <c r="C12" s="50" t="s">
        <v>193</v>
      </c>
      <c r="D12" s="81">
        <f>SUM(D13:D14)</f>
        <v>0</v>
      </c>
    </row>
    <row r="13" spans="1:6" x14ac:dyDescent="0.25">
      <c r="A13" s="31" t="s">
        <v>287</v>
      </c>
      <c r="B13" s="43" t="s">
        <v>193</v>
      </c>
      <c r="C13" s="43">
        <v>52652402101</v>
      </c>
      <c r="D13" s="306"/>
    </row>
    <row r="14" spans="1:6" x14ac:dyDescent="0.25">
      <c r="A14" s="31" t="s">
        <v>288</v>
      </c>
      <c r="B14" s="43" t="s">
        <v>193</v>
      </c>
      <c r="C14" s="32">
        <v>52652402106</v>
      </c>
      <c r="D14" s="307"/>
    </row>
    <row r="15" spans="1:6" x14ac:dyDescent="0.25">
      <c r="A15" s="37" t="s">
        <v>218</v>
      </c>
      <c r="B15" s="44">
        <v>52652404000</v>
      </c>
      <c r="C15" s="50" t="s">
        <v>193</v>
      </c>
      <c r="D15" s="83">
        <f>SUM(D16:D20)</f>
        <v>0</v>
      </c>
      <c r="F15" s="80"/>
    </row>
    <row r="16" spans="1:6" x14ac:dyDescent="0.25">
      <c r="A16" s="31" t="s">
        <v>289</v>
      </c>
      <c r="B16" s="32" t="s">
        <v>193</v>
      </c>
      <c r="C16" s="32">
        <v>52652404101</v>
      </c>
      <c r="D16" s="307"/>
    </row>
    <row r="17" spans="1:4" x14ac:dyDescent="0.25">
      <c r="A17" s="31" t="s">
        <v>290</v>
      </c>
      <c r="B17" s="32" t="s">
        <v>193</v>
      </c>
      <c r="C17" s="32">
        <v>52652404106</v>
      </c>
      <c r="D17" s="307"/>
    </row>
    <row r="18" spans="1:4" x14ac:dyDescent="0.25">
      <c r="A18" s="31" t="s">
        <v>291</v>
      </c>
      <c r="B18" s="32" t="s">
        <v>193</v>
      </c>
      <c r="C18" s="32">
        <v>52652404111</v>
      </c>
      <c r="D18" s="307"/>
    </row>
    <row r="19" spans="1:4" x14ac:dyDescent="0.25">
      <c r="A19" s="31" t="s">
        <v>292</v>
      </c>
      <c r="B19" s="32" t="s">
        <v>193</v>
      </c>
      <c r="C19" s="32">
        <v>52652404116</v>
      </c>
      <c r="D19" s="307"/>
    </row>
    <row r="20" spans="1:4" x14ac:dyDescent="0.25">
      <c r="A20" s="31" t="s">
        <v>293</v>
      </c>
      <c r="B20" s="32" t="s">
        <v>193</v>
      </c>
      <c r="C20" s="32">
        <v>52652404121</v>
      </c>
      <c r="D20" s="307"/>
    </row>
    <row r="21" spans="1:4" x14ac:dyDescent="0.25">
      <c r="A21" s="37" t="s">
        <v>219</v>
      </c>
      <c r="B21" s="44">
        <v>52652407000</v>
      </c>
      <c r="C21" s="39" t="s">
        <v>193</v>
      </c>
      <c r="D21" s="83">
        <f>SUM(D22:D24)</f>
        <v>0</v>
      </c>
    </row>
    <row r="22" spans="1:4" x14ac:dyDescent="0.25">
      <c r="A22" s="31" t="s">
        <v>294</v>
      </c>
      <c r="B22" s="32" t="s">
        <v>193</v>
      </c>
      <c r="C22" s="39" t="s">
        <v>321</v>
      </c>
      <c r="D22" s="307"/>
    </row>
    <row r="23" spans="1:4" x14ac:dyDescent="0.25">
      <c r="A23" s="31" t="s">
        <v>295</v>
      </c>
      <c r="B23" s="271" t="s">
        <v>193</v>
      </c>
      <c r="C23" s="39" t="s">
        <v>322</v>
      </c>
      <c r="D23" s="307"/>
    </row>
    <row r="24" spans="1:4" x14ac:dyDescent="0.25">
      <c r="A24" s="31" t="s">
        <v>296</v>
      </c>
      <c r="B24" s="32" t="s">
        <v>193</v>
      </c>
      <c r="C24" s="39" t="s">
        <v>323</v>
      </c>
      <c r="D24" s="307"/>
    </row>
    <row r="25" spans="1:4" x14ac:dyDescent="0.25">
      <c r="A25" s="37" t="s">
        <v>220</v>
      </c>
      <c r="B25" s="49" t="s">
        <v>234</v>
      </c>
      <c r="C25" s="32" t="s">
        <v>193</v>
      </c>
      <c r="D25" s="83">
        <f>SUM(D26:D27)</f>
        <v>0</v>
      </c>
    </row>
    <row r="26" spans="1:4" x14ac:dyDescent="0.25">
      <c r="A26" s="31" t="s">
        <v>297</v>
      </c>
      <c r="B26" s="274" t="s">
        <v>193</v>
      </c>
      <c r="C26" s="32">
        <v>52652410101</v>
      </c>
      <c r="D26" s="308"/>
    </row>
    <row r="27" spans="1:4" x14ac:dyDescent="0.25">
      <c r="A27" s="31" t="s">
        <v>298</v>
      </c>
      <c r="B27" s="274" t="s">
        <v>193</v>
      </c>
      <c r="C27" s="32">
        <v>52652410106</v>
      </c>
      <c r="D27" s="308"/>
    </row>
    <row r="28" spans="1:4" ht="15" customHeight="1" x14ac:dyDescent="0.25">
      <c r="A28" s="37" t="s">
        <v>221</v>
      </c>
      <c r="B28" s="49" t="s">
        <v>235</v>
      </c>
      <c r="C28" s="50" t="s">
        <v>193</v>
      </c>
      <c r="D28" s="83">
        <f>SUM(D29:D30)</f>
        <v>0</v>
      </c>
    </row>
    <row r="29" spans="1:4" x14ac:dyDescent="0.25">
      <c r="A29" s="31" t="s">
        <v>299</v>
      </c>
      <c r="B29" s="32" t="s">
        <v>193</v>
      </c>
      <c r="C29" s="39" t="s">
        <v>324</v>
      </c>
      <c r="D29" s="307"/>
    </row>
    <row r="30" spans="1:4" x14ac:dyDescent="0.25">
      <c r="A30" s="31" t="s">
        <v>300</v>
      </c>
      <c r="B30" s="32" t="s">
        <v>193</v>
      </c>
      <c r="C30" s="39" t="s">
        <v>325</v>
      </c>
      <c r="D30" s="307"/>
    </row>
    <row r="31" spans="1:4" x14ac:dyDescent="0.25">
      <c r="A31" s="37" t="s">
        <v>222</v>
      </c>
      <c r="B31" s="49" t="s">
        <v>236</v>
      </c>
      <c r="C31" s="50" t="s">
        <v>193</v>
      </c>
      <c r="D31" s="83">
        <f>SUM(D32:D34)</f>
        <v>0</v>
      </c>
    </row>
    <row r="32" spans="1:4" x14ac:dyDescent="0.25">
      <c r="A32" s="31" t="s">
        <v>301</v>
      </c>
      <c r="B32" s="32" t="s">
        <v>193</v>
      </c>
      <c r="C32" s="39" t="s">
        <v>326</v>
      </c>
      <c r="D32" s="307"/>
    </row>
    <row r="33" spans="1:4" x14ac:dyDescent="0.25">
      <c r="A33" s="31" t="s">
        <v>302</v>
      </c>
      <c r="B33" s="32" t="s">
        <v>193</v>
      </c>
      <c r="C33" s="39" t="s">
        <v>327</v>
      </c>
      <c r="D33" s="307"/>
    </row>
    <row r="34" spans="1:4" x14ac:dyDescent="0.25">
      <c r="A34" s="31" t="s">
        <v>303</v>
      </c>
      <c r="B34" s="32" t="s">
        <v>193</v>
      </c>
      <c r="C34" s="39" t="s">
        <v>328</v>
      </c>
      <c r="D34" s="307"/>
    </row>
    <row r="35" spans="1:4" x14ac:dyDescent="0.25">
      <c r="A35" s="37" t="s">
        <v>223</v>
      </c>
      <c r="B35" s="49" t="s">
        <v>237</v>
      </c>
      <c r="C35" s="50" t="s">
        <v>193</v>
      </c>
      <c r="D35" s="83">
        <f>SUM(D36:D39)</f>
        <v>0</v>
      </c>
    </row>
    <row r="36" spans="1:4" x14ac:dyDescent="0.25">
      <c r="A36" s="31" t="s">
        <v>304</v>
      </c>
      <c r="B36" s="32" t="s">
        <v>193</v>
      </c>
      <c r="C36" s="39" t="s">
        <v>329</v>
      </c>
      <c r="D36" s="307"/>
    </row>
    <row r="37" spans="1:4" x14ac:dyDescent="0.25">
      <c r="A37" s="31" t="s">
        <v>305</v>
      </c>
      <c r="B37" s="32" t="s">
        <v>193</v>
      </c>
      <c r="C37" s="39" t="s">
        <v>330</v>
      </c>
      <c r="D37" s="307"/>
    </row>
    <row r="38" spans="1:4" x14ac:dyDescent="0.25">
      <c r="A38" s="31" t="s">
        <v>306</v>
      </c>
      <c r="B38" s="32" t="s">
        <v>193</v>
      </c>
      <c r="C38" s="39" t="s">
        <v>331</v>
      </c>
      <c r="D38" s="307"/>
    </row>
    <row r="39" spans="1:4" x14ac:dyDescent="0.25">
      <c r="A39" s="31" t="s">
        <v>307</v>
      </c>
      <c r="B39" s="271" t="s">
        <v>193</v>
      </c>
      <c r="C39" s="39" t="s">
        <v>332</v>
      </c>
      <c r="D39" s="307"/>
    </row>
    <row r="40" spans="1:4" x14ac:dyDescent="0.25">
      <c r="A40" s="253" t="s">
        <v>224</v>
      </c>
      <c r="B40" s="255">
        <v>52652422000</v>
      </c>
      <c r="C40" s="256" t="s">
        <v>193</v>
      </c>
      <c r="D40" s="281">
        <f>SUM(D41:D44)</f>
        <v>0</v>
      </c>
    </row>
    <row r="41" spans="1:4" x14ac:dyDescent="0.25">
      <c r="A41" s="251" t="s">
        <v>308</v>
      </c>
      <c r="B41" s="254" t="s">
        <v>193</v>
      </c>
      <c r="C41" s="254">
        <v>52652422101</v>
      </c>
      <c r="D41" s="307"/>
    </row>
    <row r="42" spans="1:4" x14ac:dyDescent="0.25">
      <c r="A42" s="251" t="s">
        <v>309</v>
      </c>
      <c r="B42" s="254" t="s">
        <v>193</v>
      </c>
      <c r="C42" s="252">
        <v>52652422106</v>
      </c>
      <c r="D42" s="307"/>
    </row>
    <row r="43" spans="1:4" x14ac:dyDescent="0.25">
      <c r="A43" s="251" t="s">
        <v>310</v>
      </c>
      <c r="B43" s="254" t="s">
        <v>193</v>
      </c>
      <c r="C43" s="252">
        <v>52652422111</v>
      </c>
      <c r="D43" s="307"/>
    </row>
    <row r="44" spans="1:4" x14ac:dyDescent="0.25">
      <c r="A44" s="251" t="s">
        <v>311</v>
      </c>
      <c r="B44" s="254" t="s">
        <v>193</v>
      </c>
      <c r="C44" s="252">
        <v>52652422116</v>
      </c>
      <c r="D44" s="307"/>
    </row>
    <row r="45" spans="1:4" x14ac:dyDescent="0.25">
      <c r="A45" s="260" t="s">
        <v>225</v>
      </c>
      <c r="B45" s="262">
        <v>52652425000</v>
      </c>
      <c r="C45" s="263" t="s">
        <v>193</v>
      </c>
      <c r="D45" s="281">
        <f>SUM(D46:D49)</f>
        <v>0</v>
      </c>
    </row>
    <row r="46" spans="1:4" x14ac:dyDescent="0.25">
      <c r="A46" s="257" t="s">
        <v>312</v>
      </c>
      <c r="B46" s="261" t="s">
        <v>193</v>
      </c>
      <c r="C46" s="261">
        <v>52652425101</v>
      </c>
      <c r="D46" s="307"/>
    </row>
    <row r="47" spans="1:4" x14ac:dyDescent="0.25">
      <c r="A47" s="257" t="s">
        <v>313</v>
      </c>
      <c r="B47" s="261" t="s">
        <v>193</v>
      </c>
      <c r="C47" s="258">
        <v>52652425106</v>
      </c>
      <c r="D47" s="307"/>
    </row>
    <row r="48" spans="1:4" x14ac:dyDescent="0.25">
      <c r="A48" s="257" t="s">
        <v>314</v>
      </c>
      <c r="B48" s="261" t="s">
        <v>193</v>
      </c>
      <c r="C48" s="258">
        <v>52652425111</v>
      </c>
      <c r="D48" s="307"/>
    </row>
    <row r="49" spans="1:4" x14ac:dyDescent="0.25">
      <c r="A49" s="257" t="s">
        <v>315</v>
      </c>
      <c r="B49" s="261" t="s">
        <v>193</v>
      </c>
      <c r="C49" s="258">
        <v>52652425116</v>
      </c>
      <c r="D49" s="307"/>
    </row>
    <row r="50" spans="1:4" s="259" customFormat="1" x14ac:dyDescent="0.25">
      <c r="A50" s="266" t="s">
        <v>226</v>
      </c>
      <c r="B50" s="268">
        <v>52652427000</v>
      </c>
      <c r="C50" s="269" t="s">
        <v>193</v>
      </c>
      <c r="D50" s="281">
        <f>SUM(D51:D53)</f>
        <v>0</v>
      </c>
    </row>
    <row r="51" spans="1:4" s="259" customFormat="1" x14ac:dyDescent="0.25">
      <c r="A51" s="264" t="s">
        <v>316</v>
      </c>
      <c r="B51" s="267" t="s">
        <v>193</v>
      </c>
      <c r="C51" s="267">
        <v>52652427101</v>
      </c>
      <c r="D51" s="307"/>
    </row>
    <row r="52" spans="1:4" s="259" customFormat="1" x14ac:dyDescent="0.25">
      <c r="A52" s="264" t="s">
        <v>317</v>
      </c>
      <c r="B52" s="267" t="s">
        <v>193</v>
      </c>
      <c r="C52" s="265">
        <v>52652427106</v>
      </c>
      <c r="D52" s="307"/>
    </row>
    <row r="53" spans="1:4" s="259" customFormat="1" x14ac:dyDescent="0.25">
      <c r="A53" s="264" t="s">
        <v>318</v>
      </c>
      <c r="B53" s="267" t="s">
        <v>193</v>
      </c>
      <c r="C53" s="265">
        <v>52652427111</v>
      </c>
      <c r="D53" s="307"/>
    </row>
    <row r="54" spans="1:4" s="259" customFormat="1" x14ac:dyDescent="0.25">
      <c r="A54" s="273" t="s">
        <v>227</v>
      </c>
      <c r="B54" s="277">
        <v>52652431000</v>
      </c>
      <c r="C54" s="279" t="s">
        <v>193</v>
      </c>
      <c r="D54" s="281">
        <f>SUM(D55:D56)</f>
        <v>0</v>
      </c>
    </row>
    <row r="55" spans="1:4" s="259" customFormat="1" x14ac:dyDescent="0.25">
      <c r="A55" s="270" t="s">
        <v>319</v>
      </c>
      <c r="B55" s="275" t="s">
        <v>193</v>
      </c>
      <c r="C55" s="275">
        <v>52652431101</v>
      </c>
      <c r="D55" s="307"/>
    </row>
    <row r="56" spans="1:4" s="259" customFormat="1" x14ac:dyDescent="0.25">
      <c r="A56" s="270" t="s">
        <v>320</v>
      </c>
      <c r="B56" s="275" t="s">
        <v>193</v>
      </c>
      <c r="C56" s="271">
        <v>52652431106</v>
      </c>
      <c r="D56" s="307"/>
    </row>
    <row r="57" spans="1:4" x14ac:dyDescent="0.25">
      <c r="A57" s="42"/>
      <c r="B57" s="91"/>
      <c r="C57" s="91"/>
      <c r="D57" s="92"/>
    </row>
    <row r="58" spans="1:4" ht="24.75" customHeight="1" x14ac:dyDescent="0.25">
      <c r="A58" s="87" t="s">
        <v>192</v>
      </c>
      <c r="B58" s="29"/>
      <c r="C58" s="29"/>
      <c r="D58" s="83">
        <f>SUM(D12,D15,D21,D25,D28,D31,D35,D40,D45,D50,D54,)</f>
        <v>0</v>
      </c>
    </row>
    <row r="59" spans="1:4" x14ac:dyDescent="0.25">
      <c r="A59" s="88"/>
      <c r="B59" s="89"/>
      <c r="C59" s="89"/>
      <c r="D59" s="90"/>
    </row>
    <row r="60" spans="1:4" x14ac:dyDescent="0.25">
      <c r="A60" s="53" t="s">
        <v>126</v>
      </c>
      <c r="B60" s="54"/>
      <c r="C60" s="54"/>
      <c r="D60" s="309"/>
    </row>
    <row r="61" spans="1:4" x14ac:dyDescent="0.25">
      <c r="A61" s="56" t="s">
        <v>195</v>
      </c>
      <c r="B61" s="57"/>
      <c r="C61" s="57"/>
      <c r="D61" s="58">
        <f>D10-D60</f>
        <v>0</v>
      </c>
    </row>
    <row r="62" spans="1:4" x14ac:dyDescent="0.25">
      <c r="A62" s="62" t="s">
        <v>127</v>
      </c>
      <c r="B62" s="67"/>
      <c r="C62" s="67"/>
      <c r="D62" s="69">
        <v>522137</v>
      </c>
    </row>
    <row r="63" spans="1:4" x14ac:dyDescent="0.25">
      <c r="A63" s="60" t="s">
        <v>196</v>
      </c>
      <c r="B63" s="57"/>
      <c r="C63" s="57"/>
      <c r="D63" s="61">
        <f>D10-D62</f>
        <v>-522137</v>
      </c>
    </row>
    <row r="64" spans="1:4" ht="111" customHeight="1" x14ac:dyDescent="0.25">
      <c r="A64" s="70" t="s">
        <v>197</v>
      </c>
      <c r="B64" s="335"/>
      <c r="C64" s="336"/>
      <c r="D64" s="337"/>
    </row>
  </sheetData>
  <sheetProtection sort="0" autoFilter="0"/>
  <mergeCells count="9">
    <mergeCell ref="A3:D3"/>
    <mergeCell ref="A1:D1"/>
    <mergeCell ref="A2:D2"/>
    <mergeCell ref="B64:D64"/>
    <mergeCell ref="A5:D5"/>
    <mergeCell ref="A7:A8"/>
    <mergeCell ref="D7:D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Z150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7.28515625" style="35" customWidth="1"/>
    <col min="2" max="2" width="33.28515625" style="35" customWidth="1"/>
    <col min="3" max="3" width="16.7109375" style="35" customWidth="1"/>
    <col min="4" max="4" width="14.7109375" style="35" customWidth="1"/>
    <col min="5" max="5" width="12.7109375" style="35" customWidth="1"/>
    <col min="6" max="6" width="20.85546875" style="35" customWidth="1"/>
    <col min="7" max="7" width="18.140625" style="35" customWidth="1"/>
    <col min="8" max="8" width="12.5703125" style="35" customWidth="1"/>
    <col min="9" max="9" width="11.42578125" style="35" customWidth="1"/>
    <col min="10" max="10" width="9.140625" style="35"/>
    <col min="11" max="11" width="10.85546875" style="35" customWidth="1"/>
    <col min="12" max="12" width="12.28515625" style="35" customWidth="1"/>
    <col min="13" max="13" width="11.140625" style="35" customWidth="1"/>
    <col min="14" max="14" width="10.5703125" style="35" customWidth="1"/>
    <col min="15" max="15" width="11.42578125" style="35" customWidth="1"/>
    <col min="16" max="16" width="9.140625" style="35"/>
    <col min="17" max="17" width="12.140625" style="35" customWidth="1"/>
    <col min="18" max="18" width="12" style="35" customWidth="1"/>
    <col min="19" max="19" width="16.85546875" style="35" customWidth="1"/>
    <col min="20" max="20" width="15.5703125" style="35" customWidth="1"/>
    <col min="21" max="21" width="14.140625" style="35" customWidth="1"/>
    <col min="22" max="22" width="11.7109375" style="35" customWidth="1"/>
    <col min="23" max="23" width="11.85546875" style="35" customWidth="1"/>
    <col min="24" max="24" width="12.140625" style="35" customWidth="1"/>
    <col min="25" max="25" width="13" style="35" customWidth="1"/>
    <col min="26" max="26" width="11.42578125" style="35" customWidth="1"/>
    <col min="27" max="16384" width="9.140625" style="35"/>
  </cols>
  <sheetData>
    <row r="2" spans="1:26" ht="18.75" x14ac:dyDescent="0.25">
      <c r="A2" s="342" t="s">
        <v>128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</row>
    <row r="4" spans="1:26" ht="232.5" customHeight="1" x14ac:dyDescent="0.25">
      <c r="A4" s="30" t="s">
        <v>122</v>
      </c>
      <c r="B4" s="30" t="s">
        <v>123</v>
      </c>
      <c r="C4" s="30" t="s">
        <v>124</v>
      </c>
      <c r="D4" s="30" t="s">
        <v>129</v>
      </c>
      <c r="E4" s="30" t="s">
        <v>130</v>
      </c>
      <c r="F4" s="30" t="s">
        <v>131</v>
      </c>
      <c r="G4" s="30" t="s">
        <v>132</v>
      </c>
      <c r="H4" s="30" t="s">
        <v>133</v>
      </c>
      <c r="I4" s="30" t="s">
        <v>134</v>
      </c>
      <c r="J4" s="30" t="s">
        <v>135</v>
      </c>
      <c r="K4" s="30" t="s">
        <v>136</v>
      </c>
      <c r="L4" s="30" t="s">
        <v>137</v>
      </c>
      <c r="M4" s="30" t="s">
        <v>138</v>
      </c>
      <c r="N4" s="30" t="s">
        <v>139</v>
      </c>
      <c r="O4" s="30" t="s">
        <v>140</v>
      </c>
      <c r="P4" s="30" t="s">
        <v>141</v>
      </c>
      <c r="Q4" s="30" t="s">
        <v>142</v>
      </c>
      <c r="R4" s="30" t="s">
        <v>143</v>
      </c>
      <c r="S4" s="30" t="s">
        <v>144</v>
      </c>
      <c r="T4" s="30" t="s">
        <v>145</v>
      </c>
      <c r="U4" s="107" t="s">
        <v>209</v>
      </c>
      <c r="V4" s="107" t="s">
        <v>210</v>
      </c>
      <c r="W4" s="107" t="s">
        <v>211</v>
      </c>
      <c r="X4" s="107" t="s">
        <v>212</v>
      </c>
      <c r="Y4" s="107" t="s">
        <v>213</v>
      </c>
      <c r="Z4" s="107" t="s">
        <v>214</v>
      </c>
    </row>
    <row r="5" spans="1:26" ht="21" customHeight="1" x14ac:dyDescent="0.25">
      <c r="A5" s="30"/>
      <c r="B5" s="30">
        <v>1</v>
      </c>
      <c r="C5" s="97">
        <v>2</v>
      </c>
      <c r="D5" s="97">
        <v>3</v>
      </c>
      <c r="E5" s="97">
        <v>4</v>
      </c>
      <c r="F5" s="97">
        <v>5</v>
      </c>
      <c r="G5" s="97">
        <v>6</v>
      </c>
      <c r="H5" s="97">
        <v>7</v>
      </c>
      <c r="I5" s="97">
        <v>8</v>
      </c>
      <c r="J5" s="97">
        <v>9</v>
      </c>
      <c r="K5" s="97">
        <v>10</v>
      </c>
      <c r="L5" s="97">
        <v>11</v>
      </c>
      <c r="M5" s="97">
        <v>12</v>
      </c>
      <c r="N5" s="97">
        <v>13</v>
      </c>
      <c r="O5" s="97">
        <v>14</v>
      </c>
      <c r="P5" s="97">
        <v>15</v>
      </c>
      <c r="Q5" s="97">
        <v>16</v>
      </c>
      <c r="R5" s="97">
        <v>17</v>
      </c>
      <c r="S5" s="97">
        <v>18</v>
      </c>
      <c r="T5" s="97">
        <v>19</v>
      </c>
      <c r="U5" s="29">
        <v>20</v>
      </c>
      <c r="V5" s="29">
        <v>21</v>
      </c>
      <c r="W5" s="29">
        <v>22</v>
      </c>
      <c r="X5" s="29">
        <v>23</v>
      </c>
      <c r="Y5" s="31">
        <v>24</v>
      </c>
      <c r="Z5" s="29">
        <v>25</v>
      </c>
    </row>
    <row r="6" spans="1:26" ht="41.25" customHeight="1" x14ac:dyDescent="0.25">
      <c r="A6" s="282" t="s">
        <v>286</v>
      </c>
      <c r="B6" s="280">
        <v>52652000000</v>
      </c>
      <c r="C6" s="52" t="s">
        <v>193</v>
      </c>
      <c r="D6" s="74">
        <f>SUM(D9:D10,D12:D16,D18:D20,D22:D23,D25:D26,D28:D30,D32:D35,D37:D40,D42:D45,D47:D49,D51:D52,)</f>
        <v>0</v>
      </c>
      <c r="E6" s="74">
        <f t="shared" ref="E6:P6" si="0">SUM(E9:E10,E12:E16,E18:E20,E22:E23,E25:E26,E28:E30,E32:E35,E37:E40,E42:E45,E47:E49,E51:E52,)</f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  <c r="M6" s="74">
        <f t="shared" si="0"/>
        <v>0</v>
      </c>
      <c r="N6" s="74">
        <f t="shared" si="0"/>
        <v>0</v>
      </c>
      <c r="O6" s="74">
        <f t="shared" si="0"/>
        <v>0</v>
      </c>
      <c r="P6" s="74">
        <f t="shared" si="0"/>
        <v>0</v>
      </c>
      <c r="Q6" s="74">
        <f>SUM(Q9:Q10,Q12:Q16,Q18:Q20,Q22:Q23,Q25:Q26,Q28:Q30,Q32:Q35,Q37:Q40,Q42:Q45,Q47:Q49,Q51:Q52,)</f>
        <v>0</v>
      </c>
      <c r="R6" s="74">
        <f t="shared" ref="R6:Z6" si="1">SUM(R9:R10,R12:R16,R18:R20,R22:R23,R25:R26,R28:R30,R32:R35,R37:R40,R42:R45,R47:R49,R51:R52,)</f>
        <v>0</v>
      </c>
      <c r="S6" s="74">
        <f t="shared" si="1"/>
        <v>0</v>
      </c>
      <c r="T6" s="74">
        <f t="shared" si="1"/>
        <v>0</v>
      </c>
      <c r="U6" s="74">
        <f t="shared" si="1"/>
        <v>0</v>
      </c>
      <c r="V6" s="74">
        <f t="shared" si="1"/>
        <v>0</v>
      </c>
      <c r="W6" s="74">
        <f t="shared" si="1"/>
        <v>0</v>
      </c>
      <c r="X6" s="74">
        <f t="shared" si="1"/>
        <v>0</v>
      </c>
      <c r="Y6" s="74">
        <f t="shared" si="1"/>
        <v>0</v>
      </c>
      <c r="Z6" s="74">
        <f t="shared" si="1"/>
        <v>0</v>
      </c>
    </row>
    <row r="7" spans="1:26" ht="27" customHeight="1" x14ac:dyDescent="0.25">
      <c r="A7" s="86" t="s">
        <v>199</v>
      </c>
      <c r="B7" s="47"/>
      <c r="C7" s="31"/>
      <c r="D7" s="113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113"/>
      <c r="R7" s="29"/>
      <c r="S7" s="29"/>
      <c r="T7" s="29"/>
      <c r="U7" s="29"/>
      <c r="V7" s="29"/>
      <c r="W7" s="29"/>
      <c r="X7" s="29"/>
      <c r="Y7" s="29"/>
      <c r="Z7" s="29"/>
    </row>
    <row r="8" spans="1:26" x14ac:dyDescent="0.25">
      <c r="A8" s="273" t="s">
        <v>217</v>
      </c>
      <c r="B8" s="277">
        <v>52652402000</v>
      </c>
      <c r="C8" s="279" t="s">
        <v>193</v>
      </c>
      <c r="D8" s="115">
        <f>SUM(E8:P8)</f>
        <v>0</v>
      </c>
      <c r="E8" s="85">
        <f>-SUM(E9:E10)</f>
        <v>0</v>
      </c>
      <c r="F8" s="85">
        <f t="shared" ref="F8:L8" si="2">-SUM(F9:F10)</f>
        <v>0</v>
      </c>
      <c r="G8" s="85">
        <f t="shared" si="2"/>
        <v>0</v>
      </c>
      <c r="H8" s="85">
        <f t="shared" si="2"/>
        <v>0</v>
      </c>
      <c r="I8" s="85">
        <f t="shared" si="2"/>
        <v>0</v>
      </c>
      <c r="J8" s="85">
        <f t="shared" si="2"/>
        <v>0</v>
      </c>
      <c r="K8" s="85">
        <f t="shared" si="2"/>
        <v>0</v>
      </c>
      <c r="L8" s="85">
        <f t="shared" si="2"/>
        <v>0</v>
      </c>
      <c r="M8" s="85">
        <f>SUM(M9:M10)</f>
        <v>0</v>
      </c>
      <c r="N8" s="85">
        <f>-SUM(N9:N10)</f>
        <v>0</v>
      </c>
      <c r="O8" s="85">
        <f>-SUM(O9:O10)</f>
        <v>0</v>
      </c>
      <c r="P8" s="85">
        <f>-SUM(P9:P10)</f>
        <v>0</v>
      </c>
      <c r="Q8" s="115">
        <f>SUM(R8:Z8)</f>
        <v>0</v>
      </c>
      <c r="R8" s="85">
        <f t="shared" ref="R8:Z8" si="3">-SUM(R9:R10)</f>
        <v>0</v>
      </c>
      <c r="S8" s="85">
        <f t="shared" si="3"/>
        <v>0</v>
      </c>
      <c r="T8" s="85">
        <f t="shared" si="3"/>
        <v>0</v>
      </c>
      <c r="U8" s="85">
        <f t="shared" si="3"/>
        <v>0</v>
      </c>
      <c r="V8" s="85">
        <f t="shared" si="3"/>
        <v>0</v>
      </c>
      <c r="W8" s="85">
        <f t="shared" si="3"/>
        <v>0</v>
      </c>
      <c r="X8" s="85">
        <f t="shared" si="3"/>
        <v>0</v>
      </c>
      <c r="Y8" s="85">
        <f t="shared" si="3"/>
        <v>0</v>
      </c>
      <c r="Z8" s="85">
        <f t="shared" si="3"/>
        <v>0</v>
      </c>
    </row>
    <row r="9" spans="1:26" x14ac:dyDescent="0.25">
      <c r="A9" s="270" t="s">
        <v>287</v>
      </c>
      <c r="B9" s="275" t="s">
        <v>193</v>
      </c>
      <c r="C9" s="275">
        <v>52652402101</v>
      </c>
      <c r="D9" s="116">
        <f>SUM(E9:P9)</f>
        <v>0</v>
      </c>
      <c r="E9" s="307"/>
      <c r="F9" s="307"/>
      <c r="G9" s="307"/>
      <c r="H9" s="307"/>
      <c r="I9" s="307"/>
      <c r="J9" s="310"/>
      <c r="K9" s="307"/>
      <c r="L9" s="307"/>
      <c r="M9" s="307"/>
      <c r="N9" s="307"/>
      <c r="O9" s="307"/>
      <c r="P9" s="307"/>
      <c r="Q9" s="116">
        <f t="shared" ref="Q9:Q21" si="4">SUM(R9:Z9)</f>
        <v>0</v>
      </c>
      <c r="R9" s="307"/>
      <c r="S9" s="307"/>
      <c r="T9" s="307"/>
      <c r="U9" s="307"/>
      <c r="V9" s="307"/>
      <c r="W9" s="307"/>
      <c r="X9" s="307"/>
      <c r="Y9" s="307"/>
      <c r="Z9" s="307"/>
    </row>
    <row r="10" spans="1:26" x14ac:dyDescent="0.25">
      <c r="A10" s="270" t="s">
        <v>288</v>
      </c>
      <c r="B10" s="275" t="s">
        <v>193</v>
      </c>
      <c r="C10" s="271">
        <v>52652402106</v>
      </c>
      <c r="D10" s="116">
        <f t="shared" ref="D10:D35" si="5">SUM(E10:P10)</f>
        <v>0</v>
      </c>
      <c r="E10" s="307"/>
      <c r="F10" s="307"/>
      <c r="G10" s="307"/>
      <c r="H10" s="307"/>
      <c r="I10" s="307"/>
      <c r="J10" s="310"/>
      <c r="K10" s="307"/>
      <c r="L10" s="307"/>
      <c r="M10" s="307"/>
      <c r="N10" s="307"/>
      <c r="O10" s="307"/>
      <c r="P10" s="307"/>
      <c r="Q10" s="116">
        <f t="shared" si="4"/>
        <v>0</v>
      </c>
      <c r="R10" s="307"/>
      <c r="S10" s="307"/>
      <c r="T10" s="307"/>
      <c r="U10" s="307"/>
      <c r="V10" s="307"/>
      <c r="W10" s="307"/>
      <c r="X10" s="307"/>
      <c r="Y10" s="307"/>
      <c r="Z10" s="307"/>
    </row>
    <row r="11" spans="1:26" x14ac:dyDescent="0.25">
      <c r="A11" s="273" t="s">
        <v>218</v>
      </c>
      <c r="B11" s="276">
        <v>52652404000</v>
      </c>
      <c r="C11" s="279" t="s">
        <v>193</v>
      </c>
      <c r="D11" s="115">
        <f>SUM(E11:P11)</f>
        <v>0</v>
      </c>
      <c r="E11" s="85">
        <f t="shared" ref="E11:P11" si="6">SUM(E12:E16)</f>
        <v>0</v>
      </c>
      <c r="F11" s="85">
        <f t="shared" si="6"/>
        <v>0</v>
      </c>
      <c r="G11" s="85">
        <f t="shared" si="6"/>
        <v>0</v>
      </c>
      <c r="H11" s="85">
        <f t="shared" si="6"/>
        <v>0</v>
      </c>
      <c r="I11" s="85">
        <f t="shared" si="6"/>
        <v>0</v>
      </c>
      <c r="J11" s="85">
        <f t="shared" si="6"/>
        <v>0</v>
      </c>
      <c r="K11" s="85">
        <f t="shared" si="6"/>
        <v>0</v>
      </c>
      <c r="L11" s="85">
        <f t="shared" si="6"/>
        <v>0</v>
      </c>
      <c r="M11" s="85">
        <f t="shared" si="6"/>
        <v>0</v>
      </c>
      <c r="N11" s="85">
        <f t="shared" si="6"/>
        <v>0</v>
      </c>
      <c r="O11" s="85">
        <f t="shared" si="6"/>
        <v>0</v>
      </c>
      <c r="P11" s="85">
        <f t="shared" si="6"/>
        <v>0</v>
      </c>
      <c r="Q11" s="115">
        <f t="shared" si="4"/>
        <v>0</v>
      </c>
      <c r="R11" s="85">
        <f t="shared" ref="R11:Z11" si="7">SUM(R12:R16)</f>
        <v>0</v>
      </c>
      <c r="S11" s="85">
        <f t="shared" si="7"/>
        <v>0</v>
      </c>
      <c r="T11" s="85">
        <f t="shared" si="7"/>
        <v>0</v>
      </c>
      <c r="U11" s="85">
        <f t="shared" si="7"/>
        <v>0</v>
      </c>
      <c r="V11" s="85">
        <f t="shared" si="7"/>
        <v>0</v>
      </c>
      <c r="W11" s="85">
        <f t="shared" si="7"/>
        <v>0</v>
      </c>
      <c r="X11" s="85">
        <f t="shared" si="7"/>
        <v>0</v>
      </c>
      <c r="Y11" s="85">
        <f t="shared" si="7"/>
        <v>0</v>
      </c>
      <c r="Z11" s="85">
        <f t="shared" si="7"/>
        <v>0</v>
      </c>
    </row>
    <row r="12" spans="1:26" x14ac:dyDescent="0.25">
      <c r="A12" s="270" t="s">
        <v>289</v>
      </c>
      <c r="B12" s="271" t="s">
        <v>193</v>
      </c>
      <c r="C12" s="271">
        <v>52652404101</v>
      </c>
      <c r="D12" s="116">
        <f>SUM(E12:P12)</f>
        <v>0</v>
      </c>
      <c r="E12" s="307"/>
      <c r="F12" s="307"/>
      <c r="G12" s="307"/>
      <c r="H12" s="307"/>
      <c r="I12" s="307"/>
      <c r="J12" s="310"/>
      <c r="K12" s="307"/>
      <c r="L12" s="307"/>
      <c r="M12" s="307"/>
      <c r="N12" s="307"/>
      <c r="O12" s="307"/>
      <c r="P12" s="307"/>
      <c r="Q12" s="116">
        <f t="shared" si="4"/>
        <v>0</v>
      </c>
      <c r="R12" s="307"/>
      <c r="S12" s="307"/>
      <c r="T12" s="307"/>
      <c r="U12" s="307"/>
      <c r="V12" s="307"/>
      <c r="W12" s="307"/>
      <c r="X12" s="307"/>
      <c r="Y12" s="307"/>
      <c r="Z12" s="307"/>
    </row>
    <row r="13" spans="1:26" x14ac:dyDescent="0.25">
      <c r="A13" s="270" t="s">
        <v>290</v>
      </c>
      <c r="B13" s="271" t="s">
        <v>193</v>
      </c>
      <c r="C13" s="271">
        <v>52652404106</v>
      </c>
      <c r="D13" s="116">
        <f>SUM(E13:P13)</f>
        <v>0</v>
      </c>
      <c r="E13" s="307"/>
      <c r="F13" s="307"/>
      <c r="G13" s="307"/>
      <c r="H13" s="307"/>
      <c r="I13" s="307"/>
      <c r="J13" s="310"/>
      <c r="K13" s="307"/>
      <c r="L13" s="307"/>
      <c r="M13" s="307"/>
      <c r="N13" s="307"/>
      <c r="O13" s="307"/>
      <c r="P13" s="307"/>
      <c r="Q13" s="116">
        <f t="shared" si="4"/>
        <v>0</v>
      </c>
      <c r="R13" s="307"/>
      <c r="S13" s="307"/>
      <c r="T13" s="307"/>
      <c r="U13" s="307"/>
      <c r="V13" s="307"/>
      <c r="W13" s="307"/>
      <c r="X13" s="307"/>
      <c r="Y13" s="307"/>
      <c r="Z13" s="307"/>
    </row>
    <row r="14" spans="1:26" x14ac:dyDescent="0.25">
      <c r="A14" s="270" t="s">
        <v>291</v>
      </c>
      <c r="B14" s="271" t="s">
        <v>193</v>
      </c>
      <c r="C14" s="271">
        <v>52652404111</v>
      </c>
      <c r="D14" s="116">
        <f>SUM(E14:P14)</f>
        <v>0</v>
      </c>
      <c r="E14" s="307"/>
      <c r="F14" s="307"/>
      <c r="G14" s="307"/>
      <c r="H14" s="307"/>
      <c r="I14" s="307"/>
      <c r="J14" s="310"/>
      <c r="K14" s="307"/>
      <c r="L14" s="307"/>
      <c r="M14" s="307"/>
      <c r="N14" s="307"/>
      <c r="O14" s="307"/>
      <c r="P14" s="307"/>
      <c r="Q14" s="116">
        <f t="shared" si="4"/>
        <v>0</v>
      </c>
      <c r="R14" s="307"/>
      <c r="S14" s="307"/>
      <c r="T14" s="307"/>
      <c r="U14" s="307"/>
      <c r="V14" s="307"/>
      <c r="W14" s="307"/>
      <c r="X14" s="307"/>
      <c r="Y14" s="307"/>
      <c r="Z14" s="307"/>
    </row>
    <row r="15" spans="1:26" x14ac:dyDescent="0.25">
      <c r="A15" s="270" t="s">
        <v>292</v>
      </c>
      <c r="B15" s="271" t="s">
        <v>193</v>
      </c>
      <c r="C15" s="271">
        <v>52652404116</v>
      </c>
      <c r="D15" s="116">
        <f t="shared" si="5"/>
        <v>0</v>
      </c>
      <c r="E15" s="307"/>
      <c r="F15" s="307"/>
      <c r="G15" s="307"/>
      <c r="H15" s="307"/>
      <c r="I15" s="307"/>
      <c r="J15" s="310"/>
      <c r="K15" s="307"/>
      <c r="L15" s="307"/>
      <c r="M15" s="307"/>
      <c r="N15" s="307"/>
      <c r="O15" s="307"/>
      <c r="P15" s="307"/>
      <c r="Q15" s="116">
        <f t="shared" si="4"/>
        <v>0</v>
      </c>
      <c r="R15" s="307"/>
      <c r="S15" s="307"/>
      <c r="T15" s="307"/>
      <c r="U15" s="307"/>
      <c r="V15" s="307"/>
      <c r="W15" s="307"/>
      <c r="X15" s="307"/>
      <c r="Y15" s="307"/>
      <c r="Z15" s="307"/>
    </row>
    <row r="16" spans="1:26" x14ac:dyDescent="0.25">
      <c r="A16" s="270" t="s">
        <v>293</v>
      </c>
      <c r="B16" s="271" t="s">
        <v>193</v>
      </c>
      <c r="C16" s="271">
        <v>52652404121</v>
      </c>
      <c r="D16" s="116">
        <f t="shared" si="5"/>
        <v>0</v>
      </c>
      <c r="E16" s="307"/>
      <c r="F16" s="307"/>
      <c r="G16" s="307"/>
      <c r="H16" s="307"/>
      <c r="I16" s="307"/>
      <c r="J16" s="310"/>
      <c r="K16" s="307"/>
      <c r="L16" s="307"/>
      <c r="M16" s="307"/>
      <c r="N16" s="307"/>
      <c r="O16" s="307"/>
      <c r="P16" s="307"/>
      <c r="Q16" s="116">
        <f t="shared" si="4"/>
        <v>0</v>
      </c>
      <c r="R16" s="307"/>
      <c r="S16" s="307"/>
      <c r="T16" s="307"/>
      <c r="U16" s="307"/>
      <c r="V16" s="307"/>
      <c r="W16" s="307"/>
      <c r="X16" s="307"/>
      <c r="Y16" s="307"/>
      <c r="Z16" s="307"/>
    </row>
    <row r="17" spans="1:26" x14ac:dyDescent="0.25">
      <c r="A17" s="273" t="s">
        <v>219</v>
      </c>
      <c r="B17" s="276">
        <v>52652407000</v>
      </c>
      <c r="C17" s="274" t="s">
        <v>193</v>
      </c>
      <c r="D17" s="115">
        <f>SUM(E17:P17)</f>
        <v>0</v>
      </c>
      <c r="E17" s="85">
        <f t="shared" ref="E17:P17" si="8">SUM(E18:E20)</f>
        <v>0</v>
      </c>
      <c r="F17" s="85">
        <f t="shared" si="8"/>
        <v>0</v>
      </c>
      <c r="G17" s="85">
        <f t="shared" si="8"/>
        <v>0</v>
      </c>
      <c r="H17" s="85">
        <f t="shared" si="8"/>
        <v>0</v>
      </c>
      <c r="I17" s="85">
        <f t="shared" si="8"/>
        <v>0</v>
      </c>
      <c r="J17" s="85">
        <f t="shared" si="8"/>
        <v>0</v>
      </c>
      <c r="K17" s="85">
        <f t="shared" si="8"/>
        <v>0</v>
      </c>
      <c r="L17" s="85">
        <f t="shared" si="8"/>
        <v>0</v>
      </c>
      <c r="M17" s="85">
        <f t="shared" si="8"/>
        <v>0</v>
      </c>
      <c r="N17" s="85">
        <f t="shared" si="8"/>
        <v>0</v>
      </c>
      <c r="O17" s="85">
        <f t="shared" si="8"/>
        <v>0</v>
      </c>
      <c r="P17" s="85">
        <f t="shared" si="8"/>
        <v>0</v>
      </c>
      <c r="Q17" s="115">
        <f t="shared" si="4"/>
        <v>0</v>
      </c>
      <c r="R17" s="85">
        <f t="shared" ref="R17:Z17" si="9">SUM(R18:R20)</f>
        <v>0</v>
      </c>
      <c r="S17" s="85">
        <f t="shared" si="9"/>
        <v>0</v>
      </c>
      <c r="T17" s="85">
        <f t="shared" si="9"/>
        <v>0</v>
      </c>
      <c r="U17" s="85">
        <f t="shared" si="9"/>
        <v>0</v>
      </c>
      <c r="V17" s="85">
        <f t="shared" si="9"/>
        <v>0</v>
      </c>
      <c r="W17" s="85">
        <f t="shared" si="9"/>
        <v>0</v>
      </c>
      <c r="X17" s="85">
        <f t="shared" si="9"/>
        <v>0</v>
      </c>
      <c r="Y17" s="85">
        <f t="shared" si="9"/>
        <v>0</v>
      </c>
      <c r="Z17" s="85">
        <f t="shared" si="9"/>
        <v>0</v>
      </c>
    </row>
    <row r="18" spans="1:26" x14ac:dyDescent="0.25">
      <c r="A18" s="270" t="s">
        <v>294</v>
      </c>
      <c r="B18" s="271" t="s">
        <v>193</v>
      </c>
      <c r="C18" s="274" t="s">
        <v>321</v>
      </c>
      <c r="D18" s="116">
        <f t="shared" si="5"/>
        <v>0</v>
      </c>
      <c r="E18" s="307"/>
      <c r="F18" s="307"/>
      <c r="G18" s="307"/>
      <c r="H18" s="307"/>
      <c r="I18" s="307"/>
      <c r="J18" s="310"/>
      <c r="K18" s="307"/>
      <c r="L18" s="307"/>
      <c r="M18" s="307"/>
      <c r="N18" s="307"/>
      <c r="O18" s="307"/>
      <c r="P18" s="307"/>
      <c r="Q18" s="116">
        <f t="shared" si="4"/>
        <v>0</v>
      </c>
      <c r="R18" s="307"/>
      <c r="S18" s="307"/>
      <c r="T18" s="307"/>
      <c r="U18" s="307"/>
      <c r="V18" s="307"/>
      <c r="W18" s="307"/>
      <c r="X18" s="307"/>
      <c r="Y18" s="307"/>
      <c r="Z18" s="307"/>
    </row>
    <row r="19" spans="1:26" s="272" customFormat="1" x14ac:dyDescent="0.25">
      <c r="A19" s="270" t="s">
        <v>295</v>
      </c>
      <c r="B19" s="271" t="s">
        <v>193</v>
      </c>
      <c r="C19" s="274" t="s">
        <v>322</v>
      </c>
      <c r="D19" s="293">
        <f t="shared" si="5"/>
        <v>0</v>
      </c>
      <c r="E19" s="307"/>
      <c r="F19" s="307"/>
      <c r="G19" s="307"/>
      <c r="H19" s="307"/>
      <c r="I19" s="307"/>
      <c r="J19" s="310"/>
      <c r="K19" s="307"/>
      <c r="L19" s="307"/>
      <c r="M19" s="307"/>
      <c r="N19" s="307"/>
      <c r="O19" s="307"/>
      <c r="P19" s="307"/>
      <c r="Q19" s="293">
        <f t="shared" si="4"/>
        <v>0</v>
      </c>
      <c r="R19" s="307"/>
      <c r="S19" s="307"/>
      <c r="T19" s="307"/>
      <c r="U19" s="307"/>
      <c r="V19" s="307"/>
      <c r="W19" s="307"/>
      <c r="X19" s="307"/>
      <c r="Y19" s="307"/>
      <c r="Z19" s="307"/>
    </row>
    <row r="20" spans="1:26" s="272" customFormat="1" x14ac:dyDescent="0.25">
      <c r="A20" s="270" t="s">
        <v>296</v>
      </c>
      <c r="B20" s="271" t="s">
        <v>193</v>
      </c>
      <c r="C20" s="274" t="s">
        <v>323</v>
      </c>
      <c r="D20" s="293">
        <f t="shared" si="5"/>
        <v>0</v>
      </c>
      <c r="E20" s="307"/>
      <c r="F20" s="307"/>
      <c r="G20" s="307"/>
      <c r="H20" s="307"/>
      <c r="I20" s="307"/>
      <c r="J20" s="310"/>
      <c r="K20" s="307"/>
      <c r="L20" s="307"/>
      <c r="M20" s="307"/>
      <c r="N20" s="307"/>
      <c r="O20" s="307"/>
      <c r="P20" s="307"/>
      <c r="Q20" s="293">
        <f t="shared" si="4"/>
        <v>0</v>
      </c>
      <c r="R20" s="307"/>
      <c r="S20" s="307"/>
      <c r="T20" s="307"/>
      <c r="U20" s="307"/>
      <c r="V20" s="307"/>
      <c r="W20" s="307"/>
      <c r="X20" s="307"/>
      <c r="Y20" s="307"/>
      <c r="Z20" s="307"/>
    </row>
    <row r="21" spans="1:26" x14ac:dyDescent="0.25">
      <c r="A21" s="273" t="s">
        <v>220</v>
      </c>
      <c r="B21" s="278" t="s">
        <v>234</v>
      </c>
      <c r="C21" s="271" t="s">
        <v>193</v>
      </c>
      <c r="D21" s="115">
        <f>SUM(E21:P21)</f>
        <v>0</v>
      </c>
      <c r="E21" s="85">
        <f t="shared" ref="E21:P21" si="10">SUM(E22:E23)</f>
        <v>0</v>
      </c>
      <c r="F21" s="85">
        <f t="shared" si="10"/>
        <v>0</v>
      </c>
      <c r="G21" s="85">
        <f t="shared" si="10"/>
        <v>0</v>
      </c>
      <c r="H21" s="85">
        <f t="shared" si="10"/>
        <v>0</v>
      </c>
      <c r="I21" s="85">
        <f t="shared" si="10"/>
        <v>0</v>
      </c>
      <c r="J21" s="85">
        <f t="shared" si="10"/>
        <v>0</v>
      </c>
      <c r="K21" s="85">
        <f t="shared" si="10"/>
        <v>0</v>
      </c>
      <c r="L21" s="85">
        <f t="shared" si="10"/>
        <v>0</v>
      </c>
      <c r="M21" s="85">
        <f t="shared" si="10"/>
        <v>0</v>
      </c>
      <c r="N21" s="85">
        <f t="shared" si="10"/>
        <v>0</v>
      </c>
      <c r="O21" s="85">
        <f t="shared" si="10"/>
        <v>0</v>
      </c>
      <c r="P21" s="85">
        <f t="shared" si="10"/>
        <v>0</v>
      </c>
      <c r="Q21" s="115">
        <f t="shared" si="4"/>
        <v>0</v>
      </c>
      <c r="R21" s="85">
        <f t="shared" ref="R21:Z21" si="11">SUM(R22:R23)</f>
        <v>0</v>
      </c>
      <c r="S21" s="85">
        <f t="shared" si="11"/>
        <v>0</v>
      </c>
      <c r="T21" s="85">
        <f t="shared" si="11"/>
        <v>0</v>
      </c>
      <c r="U21" s="85">
        <f t="shared" si="11"/>
        <v>0</v>
      </c>
      <c r="V21" s="85">
        <f t="shared" si="11"/>
        <v>0</v>
      </c>
      <c r="W21" s="85">
        <f t="shared" si="11"/>
        <v>0</v>
      </c>
      <c r="X21" s="85">
        <f t="shared" si="11"/>
        <v>0</v>
      </c>
      <c r="Y21" s="85">
        <f t="shared" si="11"/>
        <v>0</v>
      </c>
      <c r="Z21" s="85">
        <f t="shared" si="11"/>
        <v>0</v>
      </c>
    </row>
    <row r="22" spans="1:26" s="272" customFormat="1" x14ac:dyDescent="0.25">
      <c r="A22" s="270" t="s">
        <v>297</v>
      </c>
      <c r="B22" s="274" t="s">
        <v>193</v>
      </c>
      <c r="C22" s="271">
        <v>52652410101</v>
      </c>
      <c r="D22" s="293">
        <f>SUM(E22:P22)</f>
        <v>0</v>
      </c>
      <c r="E22" s="311"/>
      <c r="F22" s="311"/>
      <c r="G22" s="311"/>
      <c r="H22" s="311"/>
      <c r="I22" s="311"/>
      <c r="J22" s="312"/>
      <c r="K22" s="311"/>
      <c r="L22" s="311"/>
      <c r="M22" s="311"/>
      <c r="N22" s="311"/>
      <c r="O22" s="311"/>
      <c r="P22" s="311"/>
      <c r="Q22" s="293">
        <f t="shared" ref="Q22:Q30" si="12">SUM(R22:Z22)</f>
        <v>0</v>
      </c>
      <c r="R22" s="311"/>
      <c r="S22" s="311"/>
      <c r="T22" s="311"/>
      <c r="U22" s="311"/>
      <c r="V22" s="311"/>
      <c r="W22" s="311"/>
      <c r="X22" s="311"/>
      <c r="Y22" s="311"/>
      <c r="Z22" s="311"/>
    </row>
    <row r="23" spans="1:26" s="272" customFormat="1" x14ac:dyDescent="0.25">
      <c r="A23" s="270" t="s">
        <v>298</v>
      </c>
      <c r="B23" s="274" t="s">
        <v>193</v>
      </c>
      <c r="C23" s="271">
        <v>52652410106</v>
      </c>
      <c r="D23" s="293">
        <f>SUM(E23:P23)</f>
        <v>0</v>
      </c>
      <c r="E23" s="311"/>
      <c r="F23" s="311"/>
      <c r="G23" s="311"/>
      <c r="H23" s="311"/>
      <c r="I23" s="311"/>
      <c r="J23" s="312"/>
      <c r="K23" s="311"/>
      <c r="L23" s="311"/>
      <c r="M23" s="311"/>
      <c r="N23" s="311"/>
      <c r="O23" s="311"/>
      <c r="P23" s="311"/>
      <c r="Q23" s="293">
        <f t="shared" si="12"/>
        <v>0</v>
      </c>
      <c r="R23" s="311"/>
      <c r="S23" s="311"/>
      <c r="T23" s="311"/>
      <c r="U23" s="311"/>
      <c r="V23" s="311"/>
      <c r="W23" s="311"/>
      <c r="X23" s="311"/>
      <c r="Y23" s="311"/>
      <c r="Z23" s="311"/>
    </row>
    <row r="24" spans="1:26" x14ac:dyDescent="0.25">
      <c r="A24" s="273" t="s">
        <v>221</v>
      </c>
      <c r="B24" s="278" t="s">
        <v>235</v>
      </c>
      <c r="C24" s="279" t="s">
        <v>193</v>
      </c>
      <c r="D24" s="115">
        <f>SUM(E24:P24)</f>
        <v>0</v>
      </c>
      <c r="E24" s="85">
        <f t="shared" ref="E24:P24" si="13">SUM(E25:E26)</f>
        <v>0</v>
      </c>
      <c r="F24" s="85">
        <f t="shared" si="13"/>
        <v>0</v>
      </c>
      <c r="G24" s="85">
        <f t="shared" si="13"/>
        <v>0</v>
      </c>
      <c r="H24" s="85">
        <f t="shared" si="13"/>
        <v>0</v>
      </c>
      <c r="I24" s="85">
        <f t="shared" si="13"/>
        <v>0</v>
      </c>
      <c r="J24" s="85">
        <f t="shared" si="13"/>
        <v>0</v>
      </c>
      <c r="K24" s="85">
        <f t="shared" si="13"/>
        <v>0</v>
      </c>
      <c r="L24" s="85">
        <f t="shared" si="13"/>
        <v>0</v>
      </c>
      <c r="M24" s="85">
        <f t="shared" si="13"/>
        <v>0</v>
      </c>
      <c r="N24" s="85">
        <f t="shared" si="13"/>
        <v>0</v>
      </c>
      <c r="O24" s="85">
        <f t="shared" si="13"/>
        <v>0</v>
      </c>
      <c r="P24" s="85">
        <f t="shared" si="13"/>
        <v>0</v>
      </c>
      <c r="Q24" s="292">
        <f t="shared" si="12"/>
        <v>0</v>
      </c>
      <c r="R24" s="85">
        <f t="shared" ref="R24:Z24" si="14">SUM(R25:R26)</f>
        <v>0</v>
      </c>
      <c r="S24" s="85">
        <f t="shared" si="14"/>
        <v>0</v>
      </c>
      <c r="T24" s="85">
        <f t="shared" si="14"/>
        <v>0</v>
      </c>
      <c r="U24" s="85">
        <f t="shared" si="14"/>
        <v>0</v>
      </c>
      <c r="V24" s="85">
        <f t="shared" si="14"/>
        <v>0</v>
      </c>
      <c r="W24" s="85">
        <f t="shared" si="14"/>
        <v>0</v>
      </c>
      <c r="X24" s="85">
        <f t="shared" si="14"/>
        <v>0</v>
      </c>
      <c r="Y24" s="85">
        <f t="shared" si="14"/>
        <v>0</v>
      </c>
      <c r="Z24" s="85">
        <f t="shared" si="14"/>
        <v>0</v>
      </c>
    </row>
    <row r="25" spans="1:26" x14ac:dyDescent="0.25">
      <c r="A25" s="270" t="s">
        <v>299</v>
      </c>
      <c r="B25" s="271" t="s">
        <v>193</v>
      </c>
      <c r="C25" s="274" t="s">
        <v>324</v>
      </c>
      <c r="D25" s="116">
        <f t="shared" si="5"/>
        <v>0</v>
      </c>
      <c r="E25" s="307"/>
      <c r="F25" s="307"/>
      <c r="G25" s="307"/>
      <c r="H25" s="307"/>
      <c r="I25" s="307"/>
      <c r="J25" s="310"/>
      <c r="K25" s="307"/>
      <c r="L25" s="307"/>
      <c r="M25" s="307"/>
      <c r="N25" s="307"/>
      <c r="O25" s="307"/>
      <c r="P25" s="307"/>
      <c r="Q25" s="293">
        <f t="shared" si="12"/>
        <v>0</v>
      </c>
      <c r="R25" s="307"/>
      <c r="S25" s="307"/>
      <c r="T25" s="307"/>
      <c r="U25" s="307"/>
      <c r="V25" s="307"/>
      <c r="W25" s="307"/>
      <c r="X25" s="307"/>
      <c r="Y25" s="307"/>
      <c r="Z25" s="307"/>
    </row>
    <row r="26" spans="1:26" x14ac:dyDescent="0.25">
      <c r="A26" s="270" t="s">
        <v>300</v>
      </c>
      <c r="B26" s="271" t="s">
        <v>193</v>
      </c>
      <c r="C26" s="274" t="s">
        <v>325</v>
      </c>
      <c r="D26" s="116">
        <f t="shared" si="5"/>
        <v>0</v>
      </c>
      <c r="E26" s="307"/>
      <c r="F26" s="307"/>
      <c r="G26" s="307"/>
      <c r="H26" s="307"/>
      <c r="I26" s="307"/>
      <c r="J26" s="310"/>
      <c r="K26" s="307"/>
      <c r="L26" s="307"/>
      <c r="M26" s="307"/>
      <c r="N26" s="307"/>
      <c r="O26" s="307"/>
      <c r="P26" s="307"/>
      <c r="Q26" s="293">
        <f t="shared" si="12"/>
        <v>0</v>
      </c>
      <c r="R26" s="307"/>
      <c r="S26" s="307"/>
      <c r="T26" s="307"/>
      <c r="U26" s="307"/>
      <c r="V26" s="307"/>
      <c r="W26" s="307"/>
      <c r="X26" s="307"/>
      <c r="Y26" s="307"/>
      <c r="Z26" s="307"/>
    </row>
    <row r="27" spans="1:26" x14ac:dyDescent="0.25">
      <c r="A27" s="273" t="s">
        <v>222</v>
      </c>
      <c r="B27" s="278" t="s">
        <v>236</v>
      </c>
      <c r="C27" s="279" t="s">
        <v>193</v>
      </c>
      <c r="D27" s="115">
        <f>SUM(E27:P27)</f>
        <v>0</v>
      </c>
      <c r="E27" s="85">
        <f t="shared" ref="E27:P27" si="15">SUM(E28:E30)</f>
        <v>0</v>
      </c>
      <c r="F27" s="85">
        <f t="shared" si="15"/>
        <v>0</v>
      </c>
      <c r="G27" s="85">
        <f t="shared" si="15"/>
        <v>0</v>
      </c>
      <c r="H27" s="85">
        <f t="shared" si="15"/>
        <v>0</v>
      </c>
      <c r="I27" s="85">
        <f t="shared" si="15"/>
        <v>0</v>
      </c>
      <c r="J27" s="85">
        <f t="shared" si="15"/>
        <v>0</v>
      </c>
      <c r="K27" s="85">
        <f t="shared" si="15"/>
        <v>0</v>
      </c>
      <c r="L27" s="85">
        <f t="shared" si="15"/>
        <v>0</v>
      </c>
      <c r="M27" s="85">
        <f t="shared" si="15"/>
        <v>0</v>
      </c>
      <c r="N27" s="85">
        <f t="shared" si="15"/>
        <v>0</v>
      </c>
      <c r="O27" s="85">
        <f t="shared" si="15"/>
        <v>0</v>
      </c>
      <c r="P27" s="85">
        <f t="shared" si="15"/>
        <v>0</v>
      </c>
      <c r="Q27" s="292">
        <f t="shared" si="12"/>
        <v>0</v>
      </c>
      <c r="R27" s="85">
        <f t="shared" ref="R27:Z27" si="16">SUM(R28:R30)</f>
        <v>0</v>
      </c>
      <c r="S27" s="85">
        <f t="shared" si="16"/>
        <v>0</v>
      </c>
      <c r="T27" s="85">
        <f t="shared" si="16"/>
        <v>0</v>
      </c>
      <c r="U27" s="85">
        <f t="shared" si="16"/>
        <v>0</v>
      </c>
      <c r="V27" s="85">
        <f t="shared" si="16"/>
        <v>0</v>
      </c>
      <c r="W27" s="85">
        <f t="shared" si="16"/>
        <v>0</v>
      </c>
      <c r="X27" s="85">
        <f t="shared" si="16"/>
        <v>0</v>
      </c>
      <c r="Y27" s="85">
        <f t="shared" si="16"/>
        <v>0</v>
      </c>
      <c r="Z27" s="85">
        <f t="shared" si="16"/>
        <v>0</v>
      </c>
    </row>
    <row r="28" spans="1:26" x14ac:dyDescent="0.25">
      <c r="A28" s="270" t="s">
        <v>301</v>
      </c>
      <c r="B28" s="271" t="s">
        <v>193</v>
      </c>
      <c r="C28" s="274" t="s">
        <v>326</v>
      </c>
      <c r="D28" s="116">
        <f t="shared" si="5"/>
        <v>0</v>
      </c>
      <c r="E28" s="307"/>
      <c r="F28" s="307"/>
      <c r="G28" s="307"/>
      <c r="H28" s="307"/>
      <c r="I28" s="307"/>
      <c r="J28" s="310"/>
      <c r="K28" s="307"/>
      <c r="L28" s="307"/>
      <c r="M28" s="307"/>
      <c r="N28" s="307"/>
      <c r="O28" s="307"/>
      <c r="P28" s="307"/>
      <c r="Q28" s="293">
        <f t="shared" si="12"/>
        <v>0</v>
      </c>
      <c r="R28" s="307"/>
      <c r="S28" s="307"/>
      <c r="T28" s="307"/>
      <c r="U28" s="307"/>
      <c r="V28" s="307"/>
      <c r="W28" s="307"/>
      <c r="X28" s="307"/>
      <c r="Y28" s="307"/>
      <c r="Z28" s="307"/>
    </row>
    <row r="29" spans="1:26" x14ac:dyDescent="0.25">
      <c r="A29" s="270" t="s">
        <v>302</v>
      </c>
      <c r="B29" s="271" t="s">
        <v>193</v>
      </c>
      <c r="C29" s="274" t="s">
        <v>327</v>
      </c>
      <c r="D29" s="116">
        <f t="shared" si="5"/>
        <v>0</v>
      </c>
      <c r="E29" s="307"/>
      <c r="F29" s="307"/>
      <c r="G29" s="307"/>
      <c r="H29" s="307"/>
      <c r="I29" s="307"/>
      <c r="J29" s="310"/>
      <c r="K29" s="307"/>
      <c r="L29" s="307"/>
      <c r="M29" s="307"/>
      <c r="N29" s="307"/>
      <c r="O29" s="307"/>
      <c r="P29" s="307"/>
      <c r="Q29" s="293">
        <f t="shared" si="12"/>
        <v>0</v>
      </c>
      <c r="R29" s="307"/>
      <c r="S29" s="307"/>
      <c r="T29" s="307"/>
      <c r="U29" s="307"/>
      <c r="V29" s="307"/>
      <c r="W29" s="307"/>
      <c r="X29" s="307"/>
      <c r="Y29" s="307"/>
      <c r="Z29" s="307"/>
    </row>
    <row r="30" spans="1:26" s="272" customFormat="1" x14ac:dyDescent="0.25">
      <c r="A30" s="270" t="s">
        <v>303</v>
      </c>
      <c r="B30" s="271" t="s">
        <v>193</v>
      </c>
      <c r="C30" s="274" t="s">
        <v>328</v>
      </c>
      <c r="D30" s="293">
        <f t="shared" si="5"/>
        <v>0</v>
      </c>
      <c r="E30" s="307"/>
      <c r="F30" s="307"/>
      <c r="G30" s="307"/>
      <c r="H30" s="307"/>
      <c r="I30" s="307"/>
      <c r="J30" s="310"/>
      <c r="K30" s="307"/>
      <c r="L30" s="307"/>
      <c r="M30" s="307"/>
      <c r="N30" s="307"/>
      <c r="O30" s="307"/>
      <c r="P30" s="307"/>
      <c r="Q30" s="293">
        <f t="shared" si="12"/>
        <v>0</v>
      </c>
      <c r="R30" s="307"/>
      <c r="S30" s="307"/>
      <c r="T30" s="307"/>
      <c r="U30" s="307"/>
      <c r="V30" s="307"/>
      <c r="W30" s="307"/>
      <c r="X30" s="307"/>
      <c r="Y30" s="307"/>
      <c r="Z30" s="307"/>
    </row>
    <row r="31" spans="1:26" x14ac:dyDescent="0.25">
      <c r="A31" s="273" t="s">
        <v>223</v>
      </c>
      <c r="B31" s="278" t="s">
        <v>237</v>
      </c>
      <c r="C31" s="279" t="s">
        <v>193</v>
      </c>
      <c r="D31" s="115">
        <f>SUM(E31:P31)</f>
        <v>0</v>
      </c>
      <c r="E31" s="85">
        <f t="shared" ref="E31:P31" si="17">SUM(E32:E35)</f>
        <v>0</v>
      </c>
      <c r="F31" s="85">
        <f t="shared" si="17"/>
        <v>0</v>
      </c>
      <c r="G31" s="85">
        <f t="shared" si="17"/>
        <v>0</v>
      </c>
      <c r="H31" s="85">
        <f t="shared" si="17"/>
        <v>0</v>
      </c>
      <c r="I31" s="85">
        <f t="shared" si="17"/>
        <v>0</v>
      </c>
      <c r="J31" s="85">
        <f t="shared" si="17"/>
        <v>0</v>
      </c>
      <c r="K31" s="85">
        <f t="shared" si="17"/>
        <v>0</v>
      </c>
      <c r="L31" s="85">
        <f t="shared" si="17"/>
        <v>0</v>
      </c>
      <c r="M31" s="85">
        <f t="shared" si="17"/>
        <v>0</v>
      </c>
      <c r="N31" s="85">
        <f t="shared" si="17"/>
        <v>0</v>
      </c>
      <c r="O31" s="85">
        <f t="shared" si="17"/>
        <v>0</v>
      </c>
      <c r="P31" s="85">
        <f t="shared" si="17"/>
        <v>0</v>
      </c>
      <c r="Q31" s="292">
        <f>SUM(R31:Z31)</f>
        <v>0</v>
      </c>
      <c r="R31" s="85">
        <f t="shared" ref="R31:Z31" si="18">SUM(R32:R35)</f>
        <v>0</v>
      </c>
      <c r="S31" s="85">
        <f t="shared" si="18"/>
        <v>0</v>
      </c>
      <c r="T31" s="85">
        <f t="shared" si="18"/>
        <v>0</v>
      </c>
      <c r="U31" s="85">
        <f t="shared" si="18"/>
        <v>0</v>
      </c>
      <c r="V31" s="85">
        <f t="shared" si="18"/>
        <v>0</v>
      </c>
      <c r="W31" s="85">
        <f t="shared" si="18"/>
        <v>0</v>
      </c>
      <c r="X31" s="85">
        <f t="shared" si="18"/>
        <v>0</v>
      </c>
      <c r="Y31" s="85">
        <f t="shared" si="18"/>
        <v>0</v>
      </c>
      <c r="Z31" s="85">
        <f t="shared" si="18"/>
        <v>0</v>
      </c>
    </row>
    <row r="32" spans="1:26" x14ac:dyDescent="0.25">
      <c r="A32" s="270" t="s">
        <v>304</v>
      </c>
      <c r="B32" s="271" t="s">
        <v>193</v>
      </c>
      <c r="C32" s="274" t="s">
        <v>329</v>
      </c>
      <c r="D32" s="116">
        <f t="shared" si="5"/>
        <v>0</v>
      </c>
      <c r="E32" s="307"/>
      <c r="F32" s="307"/>
      <c r="G32" s="307"/>
      <c r="H32" s="307"/>
      <c r="I32" s="307"/>
      <c r="J32" s="310"/>
      <c r="K32" s="307"/>
      <c r="L32" s="307"/>
      <c r="M32" s="307"/>
      <c r="N32" s="307"/>
      <c r="O32" s="307"/>
      <c r="P32" s="307"/>
      <c r="Q32" s="293">
        <f t="shared" ref="Q32:Q52" si="19">SUM(R32:Z32)</f>
        <v>0</v>
      </c>
      <c r="R32" s="307"/>
      <c r="S32" s="307"/>
      <c r="T32" s="307"/>
      <c r="U32" s="307"/>
      <c r="V32" s="307"/>
      <c r="W32" s="307"/>
      <c r="X32" s="307"/>
      <c r="Y32" s="307"/>
      <c r="Z32" s="307"/>
    </row>
    <row r="33" spans="1:26" x14ac:dyDescent="0.25">
      <c r="A33" s="270" t="s">
        <v>305</v>
      </c>
      <c r="B33" s="271" t="s">
        <v>193</v>
      </c>
      <c r="C33" s="274" t="s">
        <v>330</v>
      </c>
      <c r="D33" s="116">
        <f t="shared" si="5"/>
        <v>0</v>
      </c>
      <c r="E33" s="307"/>
      <c r="F33" s="307"/>
      <c r="G33" s="307"/>
      <c r="H33" s="307"/>
      <c r="I33" s="307"/>
      <c r="J33" s="310"/>
      <c r="K33" s="307"/>
      <c r="L33" s="307"/>
      <c r="M33" s="307"/>
      <c r="N33" s="307"/>
      <c r="O33" s="307"/>
      <c r="P33" s="307"/>
      <c r="Q33" s="293">
        <f t="shared" si="19"/>
        <v>0</v>
      </c>
      <c r="R33" s="307"/>
      <c r="S33" s="307"/>
      <c r="T33" s="307"/>
      <c r="U33" s="307"/>
      <c r="V33" s="307"/>
      <c r="W33" s="307"/>
      <c r="X33" s="307"/>
      <c r="Y33" s="307"/>
      <c r="Z33" s="307"/>
    </row>
    <row r="34" spans="1:26" s="272" customFormat="1" x14ac:dyDescent="0.25">
      <c r="A34" s="270" t="s">
        <v>306</v>
      </c>
      <c r="B34" s="271" t="s">
        <v>193</v>
      </c>
      <c r="C34" s="274" t="s">
        <v>331</v>
      </c>
      <c r="D34" s="293">
        <f t="shared" si="5"/>
        <v>0</v>
      </c>
      <c r="E34" s="307"/>
      <c r="F34" s="307"/>
      <c r="G34" s="307"/>
      <c r="H34" s="307"/>
      <c r="I34" s="307"/>
      <c r="J34" s="310"/>
      <c r="K34" s="307"/>
      <c r="L34" s="307"/>
      <c r="M34" s="307"/>
      <c r="N34" s="307"/>
      <c r="O34" s="307"/>
      <c r="P34" s="307"/>
      <c r="Q34" s="293">
        <f t="shared" si="19"/>
        <v>0</v>
      </c>
      <c r="R34" s="307"/>
      <c r="S34" s="307"/>
      <c r="T34" s="307"/>
      <c r="U34" s="307"/>
      <c r="V34" s="307"/>
      <c r="W34" s="307"/>
      <c r="X34" s="307"/>
      <c r="Y34" s="307"/>
      <c r="Z34" s="307"/>
    </row>
    <row r="35" spans="1:26" s="272" customFormat="1" x14ac:dyDescent="0.25">
      <c r="A35" s="270" t="s">
        <v>307</v>
      </c>
      <c r="B35" s="271" t="s">
        <v>193</v>
      </c>
      <c r="C35" s="274" t="s">
        <v>332</v>
      </c>
      <c r="D35" s="293">
        <f t="shared" si="5"/>
        <v>0</v>
      </c>
      <c r="E35" s="307"/>
      <c r="F35" s="307"/>
      <c r="G35" s="307"/>
      <c r="H35" s="307"/>
      <c r="I35" s="307"/>
      <c r="J35" s="310"/>
      <c r="K35" s="307"/>
      <c r="L35" s="307"/>
      <c r="M35" s="307"/>
      <c r="N35" s="307"/>
      <c r="O35" s="307"/>
      <c r="P35" s="307"/>
      <c r="Q35" s="293">
        <f t="shared" si="19"/>
        <v>0</v>
      </c>
      <c r="R35" s="307"/>
      <c r="S35" s="307"/>
      <c r="T35" s="307"/>
      <c r="U35" s="307"/>
      <c r="V35" s="307"/>
      <c r="W35" s="307"/>
      <c r="X35" s="307"/>
      <c r="Y35" s="307"/>
      <c r="Z35" s="307"/>
    </row>
    <row r="36" spans="1:26" x14ac:dyDescent="0.25">
      <c r="A36" s="287" t="s">
        <v>224</v>
      </c>
      <c r="B36" s="289">
        <v>52652422000</v>
      </c>
      <c r="C36" s="290" t="s">
        <v>193</v>
      </c>
      <c r="D36" s="115">
        <f t="shared" ref="D36:D52" si="20">SUM(E36:P36)</f>
        <v>0</v>
      </c>
      <c r="E36" s="85">
        <f>SUM(E37:E40)</f>
        <v>0</v>
      </c>
      <c r="F36" s="291">
        <f t="shared" ref="F36:P36" si="21">SUM(F37:F40)</f>
        <v>0</v>
      </c>
      <c r="G36" s="291">
        <f t="shared" si="21"/>
        <v>0</v>
      </c>
      <c r="H36" s="291">
        <f t="shared" si="21"/>
        <v>0</v>
      </c>
      <c r="I36" s="291">
        <f t="shared" si="21"/>
        <v>0</v>
      </c>
      <c r="J36" s="291">
        <f t="shared" si="21"/>
        <v>0</v>
      </c>
      <c r="K36" s="291">
        <f t="shared" si="21"/>
        <v>0</v>
      </c>
      <c r="L36" s="291">
        <f t="shared" si="21"/>
        <v>0</v>
      </c>
      <c r="M36" s="291">
        <f t="shared" si="21"/>
        <v>0</v>
      </c>
      <c r="N36" s="291">
        <f t="shared" si="21"/>
        <v>0</v>
      </c>
      <c r="O36" s="291">
        <f t="shared" si="21"/>
        <v>0</v>
      </c>
      <c r="P36" s="291">
        <f t="shared" si="21"/>
        <v>0</v>
      </c>
      <c r="Q36" s="292">
        <f t="shared" si="19"/>
        <v>0</v>
      </c>
      <c r="R36" s="85">
        <f t="shared" ref="R36:Z36" si="22">SUM(R37:R40)</f>
        <v>0</v>
      </c>
      <c r="S36" s="85">
        <f t="shared" si="22"/>
        <v>0</v>
      </c>
      <c r="T36" s="85">
        <f t="shared" si="22"/>
        <v>0</v>
      </c>
      <c r="U36" s="85">
        <f t="shared" si="22"/>
        <v>0</v>
      </c>
      <c r="V36" s="85">
        <f t="shared" si="22"/>
        <v>0</v>
      </c>
      <c r="W36" s="85">
        <f t="shared" si="22"/>
        <v>0</v>
      </c>
      <c r="X36" s="85">
        <f t="shared" si="22"/>
        <v>0</v>
      </c>
      <c r="Y36" s="85">
        <f t="shared" si="22"/>
        <v>0</v>
      </c>
      <c r="Z36" s="85">
        <f t="shared" si="22"/>
        <v>0</v>
      </c>
    </row>
    <row r="37" spans="1:26" s="286" customFormat="1" x14ac:dyDescent="0.25">
      <c r="A37" s="284" t="s">
        <v>308</v>
      </c>
      <c r="B37" s="288" t="s">
        <v>193</v>
      </c>
      <c r="C37" s="288">
        <v>52652422101</v>
      </c>
      <c r="D37" s="293">
        <f t="shared" si="20"/>
        <v>0</v>
      </c>
      <c r="E37" s="311"/>
      <c r="F37" s="311"/>
      <c r="G37" s="311"/>
      <c r="H37" s="311"/>
      <c r="I37" s="311"/>
      <c r="J37" s="312"/>
      <c r="K37" s="311"/>
      <c r="L37" s="311"/>
      <c r="M37" s="311"/>
      <c r="N37" s="311"/>
      <c r="O37" s="311"/>
      <c r="P37" s="311"/>
      <c r="Q37" s="293">
        <f t="shared" si="19"/>
        <v>0</v>
      </c>
      <c r="R37" s="311"/>
      <c r="S37" s="311"/>
      <c r="T37" s="311"/>
      <c r="U37" s="311"/>
      <c r="V37" s="311"/>
      <c r="W37" s="311"/>
      <c r="X37" s="311"/>
      <c r="Y37" s="311"/>
      <c r="Z37" s="311"/>
    </row>
    <row r="38" spans="1:26" s="286" customFormat="1" x14ac:dyDescent="0.25">
      <c r="A38" s="284" t="s">
        <v>309</v>
      </c>
      <c r="B38" s="288" t="s">
        <v>193</v>
      </c>
      <c r="C38" s="285">
        <v>52652422106</v>
      </c>
      <c r="D38" s="293">
        <f t="shared" si="20"/>
        <v>0</v>
      </c>
      <c r="E38" s="311"/>
      <c r="F38" s="311"/>
      <c r="G38" s="311"/>
      <c r="H38" s="311"/>
      <c r="I38" s="311"/>
      <c r="J38" s="312"/>
      <c r="K38" s="311"/>
      <c r="L38" s="311"/>
      <c r="M38" s="311"/>
      <c r="N38" s="311"/>
      <c r="O38" s="311"/>
      <c r="P38" s="311"/>
      <c r="Q38" s="293">
        <f t="shared" si="19"/>
        <v>0</v>
      </c>
      <c r="R38" s="311"/>
      <c r="S38" s="311"/>
      <c r="T38" s="311"/>
      <c r="U38" s="311"/>
      <c r="V38" s="311"/>
      <c r="W38" s="311"/>
      <c r="X38" s="311"/>
      <c r="Y38" s="311"/>
      <c r="Z38" s="311"/>
    </row>
    <row r="39" spans="1:26" s="286" customFormat="1" x14ac:dyDescent="0.25">
      <c r="A39" s="284" t="s">
        <v>310</v>
      </c>
      <c r="B39" s="288" t="s">
        <v>193</v>
      </c>
      <c r="C39" s="285">
        <v>52652422111</v>
      </c>
      <c r="D39" s="293">
        <f t="shared" si="20"/>
        <v>0</v>
      </c>
      <c r="E39" s="311"/>
      <c r="F39" s="311"/>
      <c r="G39" s="311"/>
      <c r="H39" s="311"/>
      <c r="I39" s="311"/>
      <c r="J39" s="312"/>
      <c r="K39" s="311"/>
      <c r="L39" s="311"/>
      <c r="M39" s="311"/>
      <c r="N39" s="311"/>
      <c r="O39" s="311"/>
      <c r="P39" s="311"/>
      <c r="Q39" s="293">
        <f t="shared" si="19"/>
        <v>0</v>
      </c>
      <c r="R39" s="311"/>
      <c r="S39" s="311"/>
      <c r="T39" s="311"/>
      <c r="U39" s="311"/>
      <c r="V39" s="311"/>
      <c r="W39" s="311"/>
      <c r="X39" s="311"/>
      <c r="Y39" s="311"/>
      <c r="Z39" s="311"/>
    </row>
    <row r="40" spans="1:26" s="286" customFormat="1" x14ac:dyDescent="0.25">
      <c r="A40" s="284" t="s">
        <v>311</v>
      </c>
      <c r="B40" s="288" t="s">
        <v>193</v>
      </c>
      <c r="C40" s="285">
        <v>52652422116</v>
      </c>
      <c r="D40" s="293">
        <f t="shared" si="20"/>
        <v>0</v>
      </c>
      <c r="E40" s="311"/>
      <c r="F40" s="311"/>
      <c r="G40" s="311"/>
      <c r="H40" s="311"/>
      <c r="I40" s="311"/>
      <c r="J40" s="312"/>
      <c r="K40" s="311"/>
      <c r="L40" s="311"/>
      <c r="M40" s="311"/>
      <c r="N40" s="311"/>
      <c r="O40" s="311"/>
      <c r="P40" s="311"/>
      <c r="Q40" s="293">
        <f t="shared" si="19"/>
        <v>0</v>
      </c>
      <c r="R40" s="311"/>
      <c r="S40" s="311"/>
      <c r="T40" s="311"/>
      <c r="U40" s="311"/>
      <c r="V40" s="311"/>
      <c r="W40" s="311"/>
      <c r="X40" s="311"/>
      <c r="Y40" s="311"/>
      <c r="Z40" s="311"/>
    </row>
    <row r="41" spans="1:26" s="272" customFormat="1" x14ac:dyDescent="0.25">
      <c r="A41" s="287" t="s">
        <v>225</v>
      </c>
      <c r="B41" s="289">
        <v>52652425000</v>
      </c>
      <c r="C41" s="290" t="s">
        <v>193</v>
      </c>
      <c r="D41" s="292">
        <f t="shared" si="20"/>
        <v>0</v>
      </c>
      <c r="E41" s="291">
        <f t="shared" ref="E41:P41" si="23">SUM(E42:E45)</f>
        <v>0</v>
      </c>
      <c r="F41" s="291">
        <f t="shared" si="23"/>
        <v>0</v>
      </c>
      <c r="G41" s="291">
        <f t="shared" si="23"/>
        <v>0</v>
      </c>
      <c r="H41" s="291">
        <f t="shared" si="23"/>
        <v>0</v>
      </c>
      <c r="I41" s="291">
        <f t="shared" si="23"/>
        <v>0</v>
      </c>
      <c r="J41" s="283">
        <f t="shared" si="23"/>
        <v>0</v>
      </c>
      <c r="K41" s="291">
        <f t="shared" si="23"/>
        <v>0</v>
      </c>
      <c r="L41" s="291">
        <f t="shared" si="23"/>
        <v>0</v>
      </c>
      <c r="M41" s="291">
        <f t="shared" si="23"/>
        <v>0</v>
      </c>
      <c r="N41" s="291">
        <f t="shared" si="23"/>
        <v>0</v>
      </c>
      <c r="O41" s="291">
        <f t="shared" si="23"/>
        <v>0</v>
      </c>
      <c r="P41" s="291">
        <f t="shared" si="23"/>
        <v>0</v>
      </c>
      <c r="Q41" s="292">
        <f t="shared" si="19"/>
        <v>0</v>
      </c>
      <c r="R41" s="291">
        <f t="shared" ref="R41:Z41" si="24">SUM(R42:R45)</f>
        <v>0</v>
      </c>
      <c r="S41" s="291">
        <f t="shared" si="24"/>
        <v>0</v>
      </c>
      <c r="T41" s="291">
        <f t="shared" si="24"/>
        <v>0</v>
      </c>
      <c r="U41" s="291">
        <f t="shared" si="24"/>
        <v>0</v>
      </c>
      <c r="V41" s="291">
        <f t="shared" si="24"/>
        <v>0</v>
      </c>
      <c r="W41" s="291">
        <f t="shared" si="24"/>
        <v>0</v>
      </c>
      <c r="X41" s="291">
        <f t="shared" si="24"/>
        <v>0</v>
      </c>
      <c r="Y41" s="291">
        <f t="shared" si="24"/>
        <v>0</v>
      </c>
      <c r="Z41" s="291">
        <f t="shared" si="24"/>
        <v>0</v>
      </c>
    </row>
    <row r="42" spans="1:26" s="286" customFormat="1" x14ac:dyDescent="0.25">
      <c r="A42" s="284" t="s">
        <v>312</v>
      </c>
      <c r="B42" s="288" t="s">
        <v>193</v>
      </c>
      <c r="C42" s="288">
        <v>52652425101</v>
      </c>
      <c r="D42" s="293">
        <f t="shared" si="20"/>
        <v>0</v>
      </c>
      <c r="E42" s="307"/>
      <c r="F42" s="307"/>
      <c r="G42" s="307"/>
      <c r="H42" s="307"/>
      <c r="I42" s="311"/>
      <c r="J42" s="312"/>
      <c r="K42" s="311"/>
      <c r="L42" s="311"/>
      <c r="M42" s="311"/>
      <c r="N42" s="311"/>
      <c r="O42" s="311"/>
      <c r="P42" s="311"/>
      <c r="Q42" s="293">
        <f t="shared" si="19"/>
        <v>0</v>
      </c>
      <c r="R42" s="311"/>
      <c r="S42" s="311"/>
      <c r="T42" s="311"/>
      <c r="U42" s="311"/>
      <c r="V42" s="311"/>
      <c r="W42" s="311"/>
      <c r="X42" s="311"/>
      <c r="Y42" s="311"/>
      <c r="Z42" s="311"/>
    </row>
    <row r="43" spans="1:26" s="286" customFormat="1" x14ac:dyDescent="0.25">
      <c r="A43" s="284" t="s">
        <v>313</v>
      </c>
      <c r="B43" s="288" t="s">
        <v>193</v>
      </c>
      <c r="C43" s="285">
        <v>52652425106</v>
      </c>
      <c r="D43" s="293">
        <f t="shared" si="20"/>
        <v>0</v>
      </c>
      <c r="E43" s="307"/>
      <c r="F43" s="307"/>
      <c r="G43" s="307"/>
      <c r="H43" s="307"/>
      <c r="I43" s="311"/>
      <c r="J43" s="312"/>
      <c r="K43" s="311"/>
      <c r="L43" s="311"/>
      <c r="M43" s="311"/>
      <c r="N43" s="311"/>
      <c r="O43" s="311"/>
      <c r="P43" s="311"/>
      <c r="Q43" s="293">
        <f t="shared" si="19"/>
        <v>0</v>
      </c>
      <c r="R43" s="311"/>
      <c r="S43" s="311"/>
      <c r="T43" s="311"/>
      <c r="U43" s="311"/>
      <c r="V43" s="311"/>
      <c r="W43" s="311"/>
      <c r="X43" s="311"/>
      <c r="Y43" s="311"/>
      <c r="Z43" s="311"/>
    </row>
    <row r="44" spans="1:26" s="286" customFormat="1" x14ac:dyDescent="0.25">
      <c r="A44" s="284" t="s">
        <v>314</v>
      </c>
      <c r="B44" s="288" t="s">
        <v>193</v>
      </c>
      <c r="C44" s="285">
        <v>52652425111</v>
      </c>
      <c r="D44" s="293">
        <f t="shared" si="20"/>
        <v>0</v>
      </c>
      <c r="E44" s="307"/>
      <c r="F44" s="307"/>
      <c r="G44" s="307"/>
      <c r="H44" s="307"/>
      <c r="I44" s="311"/>
      <c r="J44" s="312"/>
      <c r="K44" s="311"/>
      <c r="L44" s="311"/>
      <c r="M44" s="311"/>
      <c r="N44" s="311"/>
      <c r="O44" s="311"/>
      <c r="P44" s="311"/>
      <c r="Q44" s="293">
        <f t="shared" si="19"/>
        <v>0</v>
      </c>
      <c r="R44" s="311"/>
      <c r="S44" s="311"/>
      <c r="T44" s="311"/>
      <c r="U44" s="311"/>
      <c r="V44" s="311"/>
      <c r="W44" s="311"/>
      <c r="X44" s="311"/>
      <c r="Y44" s="311"/>
      <c r="Z44" s="311"/>
    </row>
    <row r="45" spans="1:26" s="286" customFormat="1" x14ac:dyDescent="0.25">
      <c r="A45" s="284" t="s">
        <v>315</v>
      </c>
      <c r="B45" s="288" t="s">
        <v>193</v>
      </c>
      <c r="C45" s="285">
        <v>52652425116</v>
      </c>
      <c r="D45" s="293">
        <f t="shared" si="20"/>
        <v>0</v>
      </c>
      <c r="E45" s="307"/>
      <c r="F45" s="307"/>
      <c r="G45" s="307"/>
      <c r="H45" s="307"/>
      <c r="I45" s="311"/>
      <c r="J45" s="312"/>
      <c r="K45" s="311"/>
      <c r="L45" s="311"/>
      <c r="M45" s="311"/>
      <c r="N45" s="311"/>
      <c r="O45" s="311"/>
      <c r="P45" s="311"/>
      <c r="Q45" s="293">
        <f t="shared" si="19"/>
        <v>0</v>
      </c>
      <c r="R45" s="311"/>
      <c r="S45" s="311"/>
      <c r="T45" s="311"/>
      <c r="U45" s="311"/>
      <c r="V45" s="311"/>
      <c r="W45" s="311"/>
      <c r="X45" s="311"/>
      <c r="Y45" s="311"/>
      <c r="Z45" s="311"/>
    </row>
    <row r="46" spans="1:26" s="272" customFormat="1" x14ac:dyDescent="0.25">
      <c r="A46" s="287" t="s">
        <v>226</v>
      </c>
      <c r="B46" s="289">
        <v>52652427000</v>
      </c>
      <c r="C46" s="290" t="s">
        <v>193</v>
      </c>
      <c r="D46" s="292">
        <f t="shared" si="20"/>
        <v>0</v>
      </c>
      <c r="E46" s="291">
        <f t="shared" ref="E46:P46" si="25">SUM(E47:E49)</f>
        <v>0</v>
      </c>
      <c r="F46" s="291">
        <f t="shared" si="25"/>
        <v>0</v>
      </c>
      <c r="G46" s="291">
        <f t="shared" si="25"/>
        <v>0</v>
      </c>
      <c r="H46" s="291">
        <f t="shared" si="25"/>
        <v>0</v>
      </c>
      <c r="I46" s="291">
        <f t="shared" si="25"/>
        <v>0</v>
      </c>
      <c r="J46" s="283">
        <f t="shared" si="25"/>
        <v>0</v>
      </c>
      <c r="K46" s="291">
        <f t="shared" si="25"/>
        <v>0</v>
      </c>
      <c r="L46" s="291">
        <f t="shared" si="25"/>
        <v>0</v>
      </c>
      <c r="M46" s="291">
        <f t="shared" si="25"/>
        <v>0</v>
      </c>
      <c r="N46" s="291">
        <f t="shared" si="25"/>
        <v>0</v>
      </c>
      <c r="O46" s="291">
        <f t="shared" si="25"/>
        <v>0</v>
      </c>
      <c r="P46" s="291">
        <f t="shared" si="25"/>
        <v>0</v>
      </c>
      <c r="Q46" s="292">
        <f t="shared" si="19"/>
        <v>0</v>
      </c>
      <c r="R46" s="291">
        <f t="shared" ref="R46:Z46" si="26">SUM(R47:R49)</f>
        <v>0</v>
      </c>
      <c r="S46" s="291">
        <f t="shared" si="26"/>
        <v>0</v>
      </c>
      <c r="T46" s="291">
        <f t="shared" si="26"/>
        <v>0</v>
      </c>
      <c r="U46" s="291">
        <f t="shared" si="26"/>
        <v>0</v>
      </c>
      <c r="V46" s="291">
        <f t="shared" si="26"/>
        <v>0</v>
      </c>
      <c r="W46" s="291">
        <f t="shared" si="26"/>
        <v>0</v>
      </c>
      <c r="X46" s="291">
        <f t="shared" si="26"/>
        <v>0</v>
      </c>
      <c r="Y46" s="291">
        <f t="shared" si="26"/>
        <v>0</v>
      </c>
      <c r="Z46" s="291">
        <f t="shared" si="26"/>
        <v>0</v>
      </c>
    </row>
    <row r="47" spans="1:26" s="272" customFormat="1" x14ac:dyDescent="0.25">
      <c r="A47" s="284" t="s">
        <v>316</v>
      </c>
      <c r="B47" s="288" t="s">
        <v>193</v>
      </c>
      <c r="C47" s="288">
        <v>52652427101</v>
      </c>
      <c r="D47" s="293">
        <f t="shared" si="20"/>
        <v>0</v>
      </c>
      <c r="E47" s="307"/>
      <c r="F47" s="307"/>
      <c r="G47" s="307"/>
      <c r="H47" s="307"/>
      <c r="I47" s="311"/>
      <c r="J47" s="312"/>
      <c r="K47" s="311"/>
      <c r="L47" s="311"/>
      <c r="M47" s="311"/>
      <c r="N47" s="311"/>
      <c r="O47" s="311"/>
      <c r="P47" s="311"/>
      <c r="Q47" s="293">
        <f t="shared" si="19"/>
        <v>0</v>
      </c>
      <c r="R47" s="311"/>
      <c r="S47" s="311"/>
      <c r="T47" s="311"/>
      <c r="U47" s="311"/>
      <c r="V47" s="311"/>
      <c r="W47" s="311"/>
      <c r="X47" s="311"/>
      <c r="Y47" s="311"/>
      <c r="Z47" s="311"/>
    </row>
    <row r="48" spans="1:26" s="286" customFormat="1" x14ac:dyDescent="0.25">
      <c r="A48" s="284" t="s">
        <v>317</v>
      </c>
      <c r="B48" s="288" t="s">
        <v>193</v>
      </c>
      <c r="C48" s="285">
        <v>52652427106</v>
      </c>
      <c r="D48" s="293">
        <f t="shared" si="20"/>
        <v>0</v>
      </c>
      <c r="E48" s="307"/>
      <c r="F48" s="307"/>
      <c r="G48" s="307"/>
      <c r="H48" s="307"/>
      <c r="I48" s="311"/>
      <c r="J48" s="312"/>
      <c r="K48" s="311"/>
      <c r="L48" s="311"/>
      <c r="M48" s="311"/>
      <c r="N48" s="311"/>
      <c r="O48" s="311"/>
      <c r="P48" s="311"/>
      <c r="Q48" s="293">
        <f t="shared" si="19"/>
        <v>0</v>
      </c>
      <c r="R48" s="311"/>
      <c r="S48" s="311"/>
      <c r="T48" s="311"/>
      <c r="U48" s="311"/>
      <c r="V48" s="311"/>
      <c r="W48" s="311"/>
      <c r="X48" s="311"/>
      <c r="Y48" s="311"/>
      <c r="Z48" s="311"/>
    </row>
    <row r="49" spans="1:26" s="286" customFormat="1" x14ac:dyDescent="0.25">
      <c r="A49" s="284" t="s">
        <v>318</v>
      </c>
      <c r="B49" s="288" t="s">
        <v>193</v>
      </c>
      <c r="C49" s="285">
        <v>52652427111</v>
      </c>
      <c r="D49" s="293">
        <f t="shared" si="20"/>
        <v>0</v>
      </c>
      <c r="E49" s="307"/>
      <c r="F49" s="307"/>
      <c r="G49" s="307"/>
      <c r="H49" s="307"/>
      <c r="I49" s="311"/>
      <c r="J49" s="312"/>
      <c r="K49" s="311"/>
      <c r="L49" s="311"/>
      <c r="M49" s="311"/>
      <c r="N49" s="311"/>
      <c r="O49" s="311"/>
      <c r="P49" s="311"/>
      <c r="Q49" s="293">
        <f t="shared" si="19"/>
        <v>0</v>
      </c>
      <c r="R49" s="311"/>
      <c r="S49" s="311"/>
      <c r="T49" s="311"/>
      <c r="U49" s="311"/>
      <c r="V49" s="311"/>
      <c r="W49" s="311"/>
      <c r="X49" s="311"/>
      <c r="Y49" s="311"/>
      <c r="Z49" s="311"/>
    </row>
    <row r="50" spans="1:26" s="272" customFormat="1" x14ac:dyDescent="0.25">
      <c r="A50" s="287" t="s">
        <v>227</v>
      </c>
      <c r="B50" s="289">
        <v>52652431000</v>
      </c>
      <c r="C50" s="290" t="s">
        <v>193</v>
      </c>
      <c r="D50" s="292">
        <f t="shared" si="20"/>
        <v>0</v>
      </c>
      <c r="E50" s="291">
        <f t="shared" ref="E50:P50" si="27">SUM(E51:E52)</f>
        <v>0</v>
      </c>
      <c r="F50" s="291">
        <f t="shared" si="27"/>
        <v>0</v>
      </c>
      <c r="G50" s="291">
        <f t="shared" si="27"/>
        <v>0</v>
      </c>
      <c r="H50" s="291">
        <f t="shared" si="27"/>
        <v>0</v>
      </c>
      <c r="I50" s="291">
        <f t="shared" si="27"/>
        <v>0</v>
      </c>
      <c r="J50" s="283">
        <f t="shared" si="27"/>
        <v>0</v>
      </c>
      <c r="K50" s="291">
        <f t="shared" si="27"/>
        <v>0</v>
      </c>
      <c r="L50" s="291">
        <f t="shared" si="27"/>
        <v>0</v>
      </c>
      <c r="M50" s="291">
        <f t="shared" si="27"/>
        <v>0</v>
      </c>
      <c r="N50" s="291">
        <f t="shared" si="27"/>
        <v>0</v>
      </c>
      <c r="O50" s="291">
        <f t="shared" si="27"/>
        <v>0</v>
      </c>
      <c r="P50" s="291">
        <f t="shared" si="27"/>
        <v>0</v>
      </c>
      <c r="Q50" s="292">
        <f t="shared" si="19"/>
        <v>0</v>
      </c>
      <c r="R50" s="291">
        <f t="shared" ref="R50:Z50" si="28">SUM(R51:R52)</f>
        <v>0</v>
      </c>
      <c r="S50" s="291">
        <f t="shared" si="28"/>
        <v>0</v>
      </c>
      <c r="T50" s="291">
        <f t="shared" si="28"/>
        <v>0</v>
      </c>
      <c r="U50" s="291">
        <f t="shared" si="28"/>
        <v>0</v>
      </c>
      <c r="V50" s="291">
        <f t="shared" si="28"/>
        <v>0</v>
      </c>
      <c r="W50" s="291">
        <f t="shared" si="28"/>
        <v>0</v>
      </c>
      <c r="X50" s="291">
        <f t="shared" si="28"/>
        <v>0</v>
      </c>
      <c r="Y50" s="291">
        <f t="shared" si="28"/>
        <v>0</v>
      </c>
      <c r="Z50" s="291">
        <f t="shared" si="28"/>
        <v>0</v>
      </c>
    </row>
    <row r="51" spans="1:26" s="272" customFormat="1" x14ac:dyDescent="0.25">
      <c r="A51" s="284" t="s">
        <v>319</v>
      </c>
      <c r="B51" s="288" t="s">
        <v>193</v>
      </c>
      <c r="C51" s="288">
        <v>52652431101</v>
      </c>
      <c r="D51" s="293">
        <f t="shared" si="20"/>
        <v>0</v>
      </c>
      <c r="E51" s="307"/>
      <c r="F51" s="307"/>
      <c r="G51" s="307"/>
      <c r="H51" s="307"/>
      <c r="I51" s="311"/>
      <c r="J51" s="312"/>
      <c r="K51" s="311"/>
      <c r="L51" s="311"/>
      <c r="M51" s="311"/>
      <c r="N51" s="311"/>
      <c r="O51" s="311"/>
      <c r="P51" s="311"/>
      <c r="Q51" s="293">
        <f t="shared" si="19"/>
        <v>0</v>
      </c>
      <c r="R51" s="307"/>
      <c r="S51" s="307"/>
      <c r="T51" s="307"/>
      <c r="U51" s="307"/>
      <c r="V51" s="307"/>
      <c r="W51" s="307"/>
      <c r="X51" s="307"/>
      <c r="Y51" s="307"/>
      <c r="Z51" s="307"/>
    </row>
    <row r="52" spans="1:26" s="286" customFormat="1" x14ac:dyDescent="0.25">
      <c r="A52" s="284" t="s">
        <v>320</v>
      </c>
      <c r="B52" s="288" t="s">
        <v>193</v>
      </c>
      <c r="C52" s="285">
        <v>52652431106</v>
      </c>
      <c r="D52" s="293">
        <f t="shared" si="20"/>
        <v>0</v>
      </c>
      <c r="E52" s="307"/>
      <c r="F52" s="307"/>
      <c r="G52" s="307"/>
      <c r="H52" s="307"/>
      <c r="I52" s="311"/>
      <c r="J52" s="312"/>
      <c r="K52" s="311"/>
      <c r="L52" s="311"/>
      <c r="M52" s="311"/>
      <c r="N52" s="311"/>
      <c r="O52" s="311"/>
      <c r="P52" s="311"/>
      <c r="Q52" s="293">
        <f t="shared" si="19"/>
        <v>0</v>
      </c>
      <c r="R52" s="307"/>
      <c r="S52" s="307"/>
      <c r="T52" s="307"/>
      <c r="U52" s="307"/>
      <c r="V52" s="307"/>
      <c r="W52" s="307"/>
      <c r="X52" s="307"/>
      <c r="Y52" s="307"/>
      <c r="Z52" s="307"/>
    </row>
    <row r="53" spans="1:26" x14ac:dyDescent="0.25">
      <c r="A53" s="29"/>
      <c r="B53" s="29"/>
      <c r="C53" s="29"/>
      <c r="D53" s="113"/>
      <c r="E53" s="29"/>
      <c r="F53" s="29"/>
      <c r="G53" s="29"/>
      <c r="H53" s="29"/>
      <c r="I53" s="33"/>
      <c r="J53" s="302"/>
      <c r="K53" s="33"/>
      <c r="L53" s="33"/>
      <c r="M53" s="33"/>
      <c r="N53" s="33"/>
      <c r="O53" s="33"/>
      <c r="P53" s="33"/>
      <c r="Q53" s="113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28.5" customHeight="1" x14ac:dyDescent="0.25">
      <c r="A54" s="87" t="s">
        <v>192</v>
      </c>
      <c r="B54" s="29"/>
      <c r="C54" s="29"/>
      <c r="D54" s="114">
        <f>SUM(D8,D11,D17,D21,D24,D27,D31,D36,D41,D46,D50,)</f>
        <v>0</v>
      </c>
      <c r="E54" s="114">
        <f t="shared" ref="E54:Z54" si="29">SUM(E8,E11,E17,E21,E24,E27,E31,E36,E41,E46,E50,)</f>
        <v>0</v>
      </c>
      <c r="F54" s="114">
        <f t="shared" si="29"/>
        <v>0</v>
      </c>
      <c r="G54" s="114">
        <f t="shared" si="29"/>
        <v>0</v>
      </c>
      <c r="H54" s="114">
        <f t="shared" si="29"/>
        <v>0</v>
      </c>
      <c r="I54" s="114">
        <f t="shared" si="29"/>
        <v>0</v>
      </c>
      <c r="J54" s="114">
        <f t="shared" si="29"/>
        <v>0</v>
      </c>
      <c r="K54" s="114">
        <f t="shared" si="29"/>
        <v>0</v>
      </c>
      <c r="L54" s="114">
        <f t="shared" si="29"/>
        <v>0</v>
      </c>
      <c r="M54" s="114">
        <f t="shared" si="29"/>
        <v>0</v>
      </c>
      <c r="N54" s="114">
        <f t="shared" si="29"/>
        <v>0</v>
      </c>
      <c r="O54" s="114">
        <f t="shared" si="29"/>
        <v>0</v>
      </c>
      <c r="P54" s="114">
        <f t="shared" si="29"/>
        <v>0</v>
      </c>
      <c r="Q54" s="114">
        <f t="shared" si="29"/>
        <v>0</v>
      </c>
      <c r="R54" s="114">
        <f t="shared" si="29"/>
        <v>0</v>
      </c>
      <c r="S54" s="114">
        <f t="shared" si="29"/>
        <v>0</v>
      </c>
      <c r="T54" s="114">
        <f t="shared" si="29"/>
        <v>0</v>
      </c>
      <c r="U54" s="114">
        <f t="shared" si="29"/>
        <v>0</v>
      </c>
      <c r="V54" s="114">
        <f t="shared" si="29"/>
        <v>0</v>
      </c>
      <c r="W54" s="114">
        <f t="shared" si="29"/>
        <v>0</v>
      </c>
      <c r="X54" s="114">
        <f t="shared" si="29"/>
        <v>0</v>
      </c>
      <c r="Y54" s="114">
        <f t="shared" si="29"/>
        <v>0</v>
      </c>
      <c r="Z54" s="114">
        <f t="shared" si="29"/>
        <v>0</v>
      </c>
    </row>
    <row r="55" spans="1:26" x14ac:dyDescent="0.25">
      <c r="A55" s="37"/>
      <c r="B55" s="29"/>
      <c r="C55" s="29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29"/>
      <c r="V55" s="29"/>
      <c r="W55" s="29"/>
      <c r="X55" s="29"/>
      <c r="Y55" s="29"/>
      <c r="Z55" s="29"/>
    </row>
    <row r="56" spans="1:26" x14ac:dyDescent="0.25">
      <c r="A56" s="59" t="s">
        <v>127</v>
      </c>
      <c r="B56" s="54"/>
      <c r="C56" s="54"/>
      <c r="D56" s="59">
        <v>12</v>
      </c>
      <c r="E56" s="59">
        <v>0</v>
      </c>
      <c r="F56" s="59">
        <v>0</v>
      </c>
      <c r="G56" s="59">
        <v>0</v>
      </c>
      <c r="H56" s="59">
        <v>3</v>
      </c>
      <c r="I56" s="59">
        <v>0</v>
      </c>
      <c r="J56" s="59">
        <v>0</v>
      </c>
      <c r="K56" s="59">
        <v>1</v>
      </c>
      <c r="L56" s="59">
        <v>0</v>
      </c>
      <c r="M56" s="59">
        <v>7</v>
      </c>
      <c r="N56" s="59">
        <v>0</v>
      </c>
      <c r="O56" s="59">
        <v>1</v>
      </c>
      <c r="P56" s="59">
        <v>0</v>
      </c>
      <c r="Q56" s="59">
        <v>0</v>
      </c>
      <c r="R56" s="59"/>
      <c r="S56" s="59"/>
      <c r="T56" s="59"/>
      <c r="U56" s="59"/>
      <c r="V56" s="59"/>
      <c r="W56" s="59"/>
      <c r="X56" s="59"/>
      <c r="Y56" s="59"/>
      <c r="Z56" s="59"/>
    </row>
    <row r="57" spans="1:26" x14ac:dyDescent="0.25">
      <c r="A57" s="56" t="s">
        <v>196</v>
      </c>
      <c r="B57" s="57"/>
      <c r="C57" s="57"/>
      <c r="D57" s="66">
        <f t="shared" ref="D57:Z57" si="30">D6-D56</f>
        <v>-12</v>
      </c>
      <c r="E57" s="66">
        <f t="shared" si="30"/>
        <v>0</v>
      </c>
      <c r="F57" s="66">
        <f t="shared" si="30"/>
        <v>0</v>
      </c>
      <c r="G57" s="66">
        <f t="shared" si="30"/>
        <v>0</v>
      </c>
      <c r="H57" s="66">
        <f t="shared" si="30"/>
        <v>-3</v>
      </c>
      <c r="I57" s="66">
        <f t="shared" si="30"/>
        <v>0</v>
      </c>
      <c r="J57" s="66">
        <f t="shared" si="30"/>
        <v>0</v>
      </c>
      <c r="K57" s="66">
        <f t="shared" si="30"/>
        <v>-1</v>
      </c>
      <c r="L57" s="66">
        <f t="shared" si="30"/>
        <v>0</v>
      </c>
      <c r="M57" s="66">
        <f t="shared" si="30"/>
        <v>-7</v>
      </c>
      <c r="N57" s="66">
        <f t="shared" si="30"/>
        <v>0</v>
      </c>
      <c r="O57" s="66">
        <f t="shared" si="30"/>
        <v>-1</v>
      </c>
      <c r="P57" s="66">
        <f t="shared" si="30"/>
        <v>0</v>
      </c>
      <c r="Q57" s="66">
        <f t="shared" si="30"/>
        <v>0</v>
      </c>
      <c r="R57" s="66">
        <f t="shared" si="30"/>
        <v>0</v>
      </c>
      <c r="S57" s="66">
        <f t="shared" si="30"/>
        <v>0</v>
      </c>
      <c r="T57" s="66">
        <f t="shared" si="30"/>
        <v>0</v>
      </c>
      <c r="U57" s="66">
        <f t="shared" si="30"/>
        <v>0</v>
      </c>
      <c r="V57" s="66">
        <f t="shared" si="30"/>
        <v>0</v>
      </c>
      <c r="W57" s="66">
        <f t="shared" si="30"/>
        <v>0</v>
      </c>
      <c r="X57" s="66">
        <f t="shared" si="30"/>
        <v>0</v>
      </c>
      <c r="Y57" s="66">
        <f t="shared" si="30"/>
        <v>0</v>
      </c>
      <c r="Z57" s="66">
        <f t="shared" si="30"/>
        <v>0</v>
      </c>
    </row>
    <row r="58" spans="1:26" ht="120.75" customHeight="1" x14ac:dyDescent="0.25">
      <c r="A58" s="343" t="s">
        <v>198</v>
      </c>
      <c r="B58" s="344"/>
      <c r="C58" s="34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x14ac:dyDescent="0.25">
      <c r="A59" s="34"/>
    </row>
    <row r="60" spans="1:26" x14ac:dyDescent="0.25">
      <c r="A60" s="34"/>
    </row>
    <row r="61" spans="1:26" x14ac:dyDescent="0.25">
      <c r="A61" s="34"/>
    </row>
    <row r="62" spans="1:26" x14ac:dyDescent="0.25">
      <c r="A62" s="34"/>
    </row>
    <row r="63" spans="1:26" x14ac:dyDescent="0.25">
      <c r="A63" s="34"/>
    </row>
    <row r="64" spans="1:26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4"/>
    </row>
    <row r="80" spans="1:1" x14ac:dyDescent="0.25">
      <c r="A80" s="34"/>
    </row>
    <row r="81" spans="1:1" x14ac:dyDescent="0.25">
      <c r="A81" s="34"/>
    </row>
    <row r="82" spans="1:1" x14ac:dyDescent="0.25">
      <c r="A82" s="34"/>
    </row>
    <row r="83" spans="1:1" x14ac:dyDescent="0.25">
      <c r="A83" s="34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4"/>
    </row>
    <row r="93" spans="1:1" x14ac:dyDescent="0.25">
      <c r="A93" s="34"/>
    </row>
    <row r="94" spans="1:1" x14ac:dyDescent="0.25">
      <c r="A94" s="34"/>
    </row>
    <row r="95" spans="1:1" x14ac:dyDescent="0.25">
      <c r="A95" s="34"/>
    </row>
    <row r="96" spans="1:1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  <row r="104" spans="1:1" x14ac:dyDescent="0.25">
      <c r="A104" s="34"/>
    </row>
    <row r="105" spans="1:1" x14ac:dyDescent="0.25">
      <c r="A105" s="34"/>
    </row>
    <row r="106" spans="1:1" x14ac:dyDescent="0.25">
      <c r="A106" s="34"/>
    </row>
    <row r="107" spans="1:1" x14ac:dyDescent="0.25">
      <c r="A107" s="34"/>
    </row>
    <row r="108" spans="1:1" x14ac:dyDescent="0.25">
      <c r="A108" s="34"/>
    </row>
    <row r="109" spans="1:1" x14ac:dyDescent="0.25">
      <c r="A109" s="34"/>
    </row>
    <row r="110" spans="1:1" x14ac:dyDescent="0.25">
      <c r="A110" s="34"/>
    </row>
    <row r="111" spans="1:1" x14ac:dyDescent="0.25">
      <c r="A111" s="34"/>
    </row>
    <row r="112" spans="1:1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4"/>
    </row>
    <row r="119" spans="1:1" x14ac:dyDescent="0.25">
      <c r="A119" s="34"/>
    </row>
    <row r="120" spans="1:1" x14ac:dyDescent="0.25">
      <c r="A120" s="34"/>
    </row>
    <row r="121" spans="1:1" x14ac:dyDescent="0.25">
      <c r="A121" s="34"/>
    </row>
    <row r="122" spans="1:1" x14ac:dyDescent="0.25">
      <c r="A122" s="34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</sheetData>
  <sheetProtection sort="0" autoFilter="0"/>
  <mergeCells count="2">
    <mergeCell ref="A2:T2"/>
    <mergeCell ref="A58:C5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60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ColWidth="11.7109375" defaultRowHeight="15" x14ac:dyDescent="0.25"/>
  <cols>
    <col min="1" max="1" width="43" style="34" customWidth="1"/>
    <col min="2" max="2" width="18.28515625" style="34" customWidth="1"/>
    <col min="3" max="3" width="15.42578125" style="34" customWidth="1"/>
    <col min="4" max="4" width="18.140625" style="34" customWidth="1"/>
    <col min="5" max="5" width="15.5703125" style="34" customWidth="1"/>
    <col min="6" max="6" width="16" style="34" customWidth="1"/>
    <col min="7" max="7" width="17.42578125" style="34" customWidth="1"/>
    <col min="8" max="8" width="13.28515625" style="34" customWidth="1"/>
    <col min="9" max="13" width="11.7109375" style="34"/>
    <col min="14" max="14" width="12.7109375" style="34" customWidth="1"/>
    <col min="15" max="15" width="11.7109375" style="34"/>
    <col min="16" max="16" width="17" style="34" customWidth="1"/>
    <col min="17" max="16384" width="11.7109375" style="34"/>
  </cols>
  <sheetData>
    <row r="2" spans="1:16" ht="18.75" x14ac:dyDescent="0.25">
      <c r="A2" s="346" t="s">
        <v>146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4" spans="1:16" ht="150" x14ac:dyDescent="0.25">
      <c r="A4" s="45" t="s">
        <v>122</v>
      </c>
      <c r="B4" s="45" t="s">
        <v>123</v>
      </c>
      <c r="C4" s="45" t="s">
        <v>147</v>
      </c>
      <c r="D4" s="45" t="s">
        <v>148</v>
      </c>
      <c r="E4" s="45" t="s">
        <v>149</v>
      </c>
      <c r="F4" s="45" t="s">
        <v>150</v>
      </c>
      <c r="G4" s="45" t="s">
        <v>151</v>
      </c>
      <c r="H4" s="45" t="s">
        <v>152</v>
      </c>
      <c r="I4" s="45" t="s">
        <v>153</v>
      </c>
      <c r="J4" s="45" t="s">
        <v>154</v>
      </c>
      <c r="K4" s="45" t="s">
        <v>155</v>
      </c>
      <c r="L4" s="45" t="s">
        <v>156</v>
      </c>
      <c r="M4" s="45" t="s">
        <v>157</v>
      </c>
      <c r="N4" s="45" t="s">
        <v>158</v>
      </c>
      <c r="O4" s="45" t="s">
        <v>159</v>
      </c>
      <c r="P4" s="45" t="s">
        <v>160</v>
      </c>
    </row>
    <row r="5" spans="1:16" s="46" customFormat="1" x14ac:dyDescent="0.25">
      <c r="A5" s="31"/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</row>
    <row r="6" spans="1:16" ht="33.75" customHeight="1" x14ac:dyDescent="0.25">
      <c r="A6" s="282" t="s">
        <v>286</v>
      </c>
      <c r="B6" s="280">
        <v>52652000000</v>
      </c>
      <c r="C6" s="52" t="s">
        <v>193</v>
      </c>
      <c r="D6" s="68">
        <f>SUM(D9:D10,D12:D16,D18:D20,D22:D23,D25:D26,D28:D30,D32:D35,D37:D40,D42:D45,D47:D49,D51:D52,)</f>
        <v>0</v>
      </c>
      <c r="E6" s="68">
        <f>SUM(E9:E10,E12:E16,E18:E20,E22:E23,E25:E26,E28:E30,E32:E35,E37:E40,E42:E45,E47:E49,E51:E52,)</f>
        <v>0</v>
      </c>
      <c r="F6" s="68">
        <f>SUM(F9:F10,F12:F16,F18:F20,F22:F23,F25:F26,F28:F30,F32:F35,F37:F40,F42:F45,F47:F49,F51:F52,)</f>
        <v>0</v>
      </c>
      <c r="G6" s="68">
        <f>SUM(G9:G10,G12:G16,G18:G20,G22:G23,G25:G26,G28:G30,G32:G35,G37:G40,G42:G45,G47:G49,G51:G52,)</f>
        <v>0</v>
      </c>
      <c r="H6" s="68">
        <f>SUM(H9:H10,H12:H16,H18:H20,H22:H23,H25:H26,H28:H30,H32:H35,H37:H40,H42:H45,H47:H49,H51:H52,)</f>
        <v>0</v>
      </c>
      <c r="I6" s="68">
        <f t="shared" ref="I6:P6" si="0">SUM(I9:I10,I12:I16,I18:I20,I22:I23,I25:I26,I28:I30,I32:I35,I37:I40,I42:I45,I47:I49,I51:I52,)</f>
        <v>0</v>
      </c>
      <c r="J6" s="68">
        <f t="shared" si="0"/>
        <v>0</v>
      </c>
      <c r="K6" s="68">
        <f t="shared" si="0"/>
        <v>0</v>
      </c>
      <c r="L6" s="68">
        <f t="shared" si="0"/>
        <v>0</v>
      </c>
      <c r="M6" s="68">
        <f t="shared" si="0"/>
        <v>0</v>
      </c>
      <c r="N6" s="68">
        <f t="shared" si="0"/>
        <v>0</v>
      </c>
      <c r="O6" s="68">
        <f t="shared" si="0"/>
        <v>0</v>
      </c>
      <c r="P6" s="68">
        <f t="shared" si="0"/>
        <v>0</v>
      </c>
    </row>
    <row r="7" spans="1:16" ht="27" customHeight="1" x14ac:dyDescent="0.25">
      <c r="A7" s="86" t="s">
        <v>199</v>
      </c>
      <c r="B7" s="47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x14ac:dyDescent="0.25">
      <c r="A8" s="287" t="s">
        <v>217</v>
      </c>
      <c r="B8" s="289">
        <v>52652402000</v>
      </c>
      <c r="C8" s="290" t="s">
        <v>193</v>
      </c>
      <c r="D8" s="304">
        <f t="shared" ref="D8:P8" si="1">SUM(D9:D10)</f>
        <v>0</v>
      </c>
      <c r="E8" s="304">
        <f t="shared" si="1"/>
        <v>0</v>
      </c>
      <c r="F8" s="304">
        <f t="shared" si="1"/>
        <v>0</v>
      </c>
      <c r="G8" s="304">
        <f t="shared" si="1"/>
        <v>0</v>
      </c>
      <c r="H8" s="304">
        <f t="shared" si="1"/>
        <v>0</v>
      </c>
      <c r="I8" s="304">
        <f t="shared" si="1"/>
        <v>0</v>
      </c>
      <c r="J8" s="304">
        <f t="shared" si="1"/>
        <v>0</v>
      </c>
      <c r="K8" s="304">
        <f t="shared" si="1"/>
        <v>0</v>
      </c>
      <c r="L8" s="304">
        <f t="shared" si="1"/>
        <v>0</v>
      </c>
      <c r="M8" s="304">
        <f t="shared" si="1"/>
        <v>0</v>
      </c>
      <c r="N8" s="304">
        <f t="shared" si="1"/>
        <v>0</v>
      </c>
      <c r="O8" s="304">
        <f t="shared" si="1"/>
        <v>0</v>
      </c>
      <c r="P8" s="304">
        <f t="shared" si="1"/>
        <v>0</v>
      </c>
    </row>
    <row r="9" spans="1:16" x14ac:dyDescent="0.25">
      <c r="A9" s="284" t="s">
        <v>287</v>
      </c>
      <c r="B9" s="288" t="s">
        <v>193</v>
      </c>
      <c r="C9" s="288">
        <v>52652402101</v>
      </c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</row>
    <row r="10" spans="1:16" x14ac:dyDescent="0.25">
      <c r="A10" s="284" t="s">
        <v>288</v>
      </c>
      <c r="B10" s="288" t="s">
        <v>193</v>
      </c>
      <c r="C10" s="285">
        <v>52652402106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</row>
    <row r="11" spans="1:16" x14ac:dyDescent="0.25">
      <c r="A11" s="287" t="s">
        <v>218</v>
      </c>
      <c r="B11" s="276">
        <v>52652404000</v>
      </c>
      <c r="C11" s="290" t="s">
        <v>193</v>
      </c>
      <c r="D11" s="304">
        <f t="shared" ref="D11:P11" si="2">SUM(D12:D16)</f>
        <v>0</v>
      </c>
      <c r="E11" s="304">
        <f t="shared" si="2"/>
        <v>0</v>
      </c>
      <c r="F11" s="304">
        <f t="shared" si="2"/>
        <v>0</v>
      </c>
      <c r="G11" s="304">
        <f t="shared" si="2"/>
        <v>0</v>
      </c>
      <c r="H11" s="304">
        <f t="shared" si="2"/>
        <v>0</v>
      </c>
      <c r="I11" s="304">
        <f t="shared" si="2"/>
        <v>0</v>
      </c>
      <c r="J11" s="304">
        <f t="shared" si="2"/>
        <v>0</v>
      </c>
      <c r="K11" s="304">
        <f t="shared" si="2"/>
        <v>0</v>
      </c>
      <c r="L11" s="304">
        <f t="shared" si="2"/>
        <v>0</v>
      </c>
      <c r="M11" s="304">
        <f t="shared" si="2"/>
        <v>0</v>
      </c>
      <c r="N11" s="304">
        <f t="shared" si="2"/>
        <v>0</v>
      </c>
      <c r="O11" s="304">
        <f t="shared" si="2"/>
        <v>0</v>
      </c>
      <c r="P11" s="304">
        <f t="shared" si="2"/>
        <v>0</v>
      </c>
    </row>
    <row r="12" spans="1:16" x14ac:dyDescent="0.25">
      <c r="A12" s="284" t="s">
        <v>289</v>
      </c>
      <c r="B12" s="285" t="s">
        <v>193</v>
      </c>
      <c r="C12" s="285">
        <v>52652404101</v>
      </c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</row>
    <row r="13" spans="1:16" x14ac:dyDescent="0.25">
      <c r="A13" s="284" t="s">
        <v>290</v>
      </c>
      <c r="B13" s="285" t="s">
        <v>193</v>
      </c>
      <c r="C13" s="285">
        <v>52652404106</v>
      </c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</row>
    <row r="14" spans="1:16" x14ac:dyDescent="0.25">
      <c r="A14" s="284" t="s">
        <v>291</v>
      </c>
      <c r="B14" s="285" t="s">
        <v>193</v>
      </c>
      <c r="C14" s="285">
        <v>52652404111</v>
      </c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</row>
    <row r="15" spans="1:16" x14ac:dyDescent="0.25">
      <c r="A15" s="284" t="s">
        <v>292</v>
      </c>
      <c r="B15" s="285" t="s">
        <v>193</v>
      </c>
      <c r="C15" s="285">
        <v>52652404116</v>
      </c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</row>
    <row r="16" spans="1:16" x14ac:dyDescent="0.25">
      <c r="A16" s="284" t="s">
        <v>293</v>
      </c>
      <c r="B16" s="285" t="s">
        <v>193</v>
      </c>
      <c r="C16" s="285">
        <v>52652404121</v>
      </c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</row>
    <row r="17" spans="1:16" x14ac:dyDescent="0.25">
      <c r="A17" s="287" t="s">
        <v>219</v>
      </c>
      <c r="B17" s="276">
        <v>52652407000</v>
      </c>
      <c r="C17" s="274" t="s">
        <v>193</v>
      </c>
      <c r="D17" s="304">
        <f>SUM(D18:D20,)</f>
        <v>0</v>
      </c>
      <c r="E17" s="304">
        <f t="shared" ref="E17:P17" si="3">SUM(E18:E20,)</f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 t="shared" si="3"/>
        <v>0</v>
      </c>
      <c r="K17" s="304">
        <f t="shared" si="3"/>
        <v>0</v>
      </c>
      <c r="L17" s="304">
        <f t="shared" si="3"/>
        <v>0</v>
      </c>
      <c r="M17" s="304">
        <f t="shared" si="3"/>
        <v>0</v>
      </c>
      <c r="N17" s="304">
        <f t="shared" si="3"/>
        <v>0</v>
      </c>
      <c r="O17" s="304">
        <f t="shared" si="3"/>
        <v>0</v>
      </c>
      <c r="P17" s="304">
        <f t="shared" si="3"/>
        <v>0</v>
      </c>
    </row>
    <row r="18" spans="1:16" x14ac:dyDescent="0.25">
      <c r="A18" s="284" t="s">
        <v>294</v>
      </c>
      <c r="B18" s="285" t="s">
        <v>193</v>
      </c>
      <c r="C18" s="274" t="s">
        <v>321</v>
      </c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</row>
    <row r="19" spans="1:16" x14ac:dyDescent="0.25">
      <c r="A19" s="284" t="s">
        <v>295</v>
      </c>
      <c r="B19" s="285" t="s">
        <v>193</v>
      </c>
      <c r="C19" s="274" t="s">
        <v>322</v>
      </c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</row>
    <row r="20" spans="1:16" x14ac:dyDescent="0.25">
      <c r="A20" s="284" t="s">
        <v>296</v>
      </c>
      <c r="B20" s="285" t="s">
        <v>193</v>
      </c>
      <c r="C20" s="274" t="s">
        <v>323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</row>
    <row r="21" spans="1:16" x14ac:dyDescent="0.25">
      <c r="A21" s="287" t="s">
        <v>220</v>
      </c>
      <c r="B21" s="278" t="s">
        <v>234</v>
      </c>
      <c r="C21" s="285" t="s">
        <v>193</v>
      </c>
      <c r="D21" s="304">
        <f t="shared" ref="D21:P21" si="4">SUM(D22:D23)</f>
        <v>0</v>
      </c>
      <c r="E21" s="304">
        <f t="shared" si="4"/>
        <v>0</v>
      </c>
      <c r="F21" s="304">
        <f t="shared" si="4"/>
        <v>0</v>
      </c>
      <c r="G21" s="304">
        <f t="shared" si="4"/>
        <v>0</v>
      </c>
      <c r="H21" s="304">
        <f t="shared" si="4"/>
        <v>0</v>
      </c>
      <c r="I21" s="304">
        <f t="shared" si="4"/>
        <v>0</v>
      </c>
      <c r="J21" s="304">
        <f t="shared" si="4"/>
        <v>0</v>
      </c>
      <c r="K21" s="304">
        <f t="shared" si="4"/>
        <v>0</v>
      </c>
      <c r="L21" s="304">
        <f t="shared" si="4"/>
        <v>0</v>
      </c>
      <c r="M21" s="304">
        <f t="shared" si="4"/>
        <v>0</v>
      </c>
      <c r="N21" s="304">
        <f t="shared" si="4"/>
        <v>0</v>
      </c>
      <c r="O21" s="304">
        <f t="shared" si="4"/>
        <v>0</v>
      </c>
      <c r="P21" s="304">
        <f t="shared" si="4"/>
        <v>0</v>
      </c>
    </row>
    <row r="22" spans="1:16" x14ac:dyDescent="0.25">
      <c r="A22" s="284" t="s">
        <v>297</v>
      </c>
      <c r="B22" s="274" t="s">
        <v>193</v>
      </c>
      <c r="C22" s="285">
        <v>52652410101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</row>
    <row r="23" spans="1:16" x14ac:dyDescent="0.25">
      <c r="A23" s="284" t="s">
        <v>298</v>
      </c>
      <c r="B23" s="274" t="s">
        <v>193</v>
      </c>
      <c r="C23" s="285">
        <v>52652410106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</row>
    <row r="24" spans="1:16" ht="15" customHeight="1" x14ac:dyDescent="0.25">
      <c r="A24" s="287" t="s">
        <v>221</v>
      </c>
      <c r="B24" s="278" t="s">
        <v>235</v>
      </c>
      <c r="C24" s="290" t="s">
        <v>193</v>
      </c>
      <c r="D24" s="304">
        <f t="shared" ref="D24:P24" si="5">SUM(D25:D26)</f>
        <v>0</v>
      </c>
      <c r="E24" s="304">
        <f t="shared" si="5"/>
        <v>0</v>
      </c>
      <c r="F24" s="304">
        <f t="shared" si="5"/>
        <v>0</v>
      </c>
      <c r="G24" s="304">
        <f t="shared" si="5"/>
        <v>0</v>
      </c>
      <c r="H24" s="304">
        <f t="shared" si="5"/>
        <v>0</v>
      </c>
      <c r="I24" s="304">
        <f t="shared" si="5"/>
        <v>0</v>
      </c>
      <c r="J24" s="304">
        <f t="shared" si="5"/>
        <v>0</v>
      </c>
      <c r="K24" s="304">
        <f t="shared" si="5"/>
        <v>0</v>
      </c>
      <c r="L24" s="304">
        <f t="shared" si="5"/>
        <v>0</v>
      </c>
      <c r="M24" s="304">
        <f t="shared" si="5"/>
        <v>0</v>
      </c>
      <c r="N24" s="304">
        <f t="shared" si="5"/>
        <v>0</v>
      </c>
      <c r="O24" s="304">
        <f t="shared" si="5"/>
        <v>0</v>
      </c>
      <c r="P24" s="304">
        <f t="shared" si="5"/>
        <v>0</v>
      </c>
    </row>
    <row r="25" spans="1:16" x14ac:dyDescent="0.25">
      <c r="A25" s="284" t="s">
        <v>299</v>
      </c>
      <c r="B25" s="285" t="s">
        <v>193</v>
      </c>
      <c r="C25" s="274" t="s">
        <v>324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</row>
    <row r="26" spans="1:16" x14ac:dyDescent="0.25">
      <c r="A26" s="284" t="s">
        <v>300</v>
      </c>
      <c r="B26" s="285" t="s">
        <v>193</v>
      </c>
      <c r="C26" s="274" t="s">
        <v>325</v>
      </c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</row>
    <row r="27" spans="1:16" x14ac:dyDescent="0.25">
      <c r="A27" s="287" t="s">
        <v>222</v>
      </c>
      <c r="B27" s="278" t="s">
        <v>236</v>
      </c>
      <c r="C27" s="290" t="s">
        <v>193</v>
      </c>
      <c r="D27" s="304">
        <f t="shared" ref="D27:P27" si="6">SUM(D28:D30)</f>
        <v>0</v>
      </c>
      <c r="E27" s="304">
        <f t="shared" si="6"/>
        <v>0</v>
      </c>
      <c r="F27" s="304">
        <f t="shared" si="6"/>
        <v>0</v>
      </c>
      <c r="G27" s="304">
        <f t="shared" si="6"/>
        <v>0</v>
      </c>
      <c r="H27" s="304">
        <f t="shared" si="6"/>
        <v>0</v>
      </c>
      <c r="I27" s="304">
        <f t="shared" si="6"/>
        <v>0</v>
      </c>
      <c r="J27" s="304">
        <f t="shared" si="6"/>
        <v>0</v>
      </c>
      <c r="K27" s="304">
        <f t="shared" si="6"/>
        <v>0</v>
      </c>
      <c r="L27" s="304">
        <f t="shared" si="6"/>
        <v>0</v>
      </c>
      <c r="M27" s="304">
        <f t="shared" si="6"/>
        <v>0</v>
      </c>
      <c r="N27" s="304">
        <f t="shared" si="6"/>
        <v>0</v>
      </c>
      <c r="O27" s="304">
        <f t="shared" si="6"/>
        <v>0</v>
      </c>
      <c r="P27" s="304">
        <f t="shared" si="6"/>
        <v>0</v>
      </c>
    </row>
    <row r="28" spans="1:16" x14ac:dyDescent="0.25">
      <c r="A28" s="284" t="s">
        <v>301</v>
      </c>
      <c r="B28" s="285" t="s">
        <v>193</v>
      </c>
      <c r="C28" s="274" t="s">
        <v>326</v>
      </c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</row>
    <row r="29" spans="1:16" x14ac:dyDescent="0.25">
      <c r="A29" s="284" t="s">
        <v>302</v>
      </c>
      <c r="B29" s="285" t="s">
        <v>193</v>
      </c>
      <c r="C29" s="274" t="s">
        <v>327</v>
      </c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</row>
    <row r="30" spans="1:16" x14ac:dyDescent="0.25">
      <c r="A30" s="284" t="s">
        <v>303</v>
      </c>
      <c r="B30" s="285" t="s">
        <v>193</v>
      </c>
      <c r="C30" s="274" t="s">
        <v>328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</row>
    <row r="31" spans="1:16" x14ac:dyDescent="0.25">
      <c r="A31" s="287" t="s">
        <v>223</v>
      </c>
      <c r="B31" s="278" t="s">
        <v>237</v>
      </c>
      <c r="C31" s="290" t="s">
        <v>193</v>
      </c>
      <c r="D31" s="304">
        <f t="shared" ref="D31:P31" si="7">SUM(D32:D35)</f>
        <v>0</v>
      </c>
      <c r="E31" s="304">
        <f t="shared" si="7"/>
        <v>0</v>
      </c>
      <c r="F31" s="304">
        <f t="shared" si="7"/>
        <v>0</v>
      </c>
      <c r="G31" s="304">
        <f t="shared" si="7"/>
        <v>0</v>
      </c>
      <c r="H31" s="304">
        <f t="shared" si="7"/>
        <v>0</v>
      </c>
      <c r="I31" s="304">
        <f t="shared" si="7"/>
        <v>0</v>
      </c>
      <c r="J31" s="304">
        <f t="shared" si="7"/>
        <v>0</v>
      </c>
      <c r="K31" s="304">
        <f t="shared" si="7"/>
        <v>0</v>
      </c>
      <c r="L31" s="304">
        <f t="shared" si="7"/>
        <v>0</v>
      </c>
      <c r="M31" s="304">
        <f t="shared" si="7"/>
        <v>0</v>
      </c>
      <c r="N31" s="304">
        <f t="shared" si="7"/>
        <v>0</v>
      </c>
      <c r="O31" s="304">
        <f t="shared" si="7"/>
        <v>0</v>
      </c>
      <c r="P31" s="304">
        <f t="shared" si="7"/>
        <v>0</v>
      </c>
    </row>
    <row r="32" spans="1:16" x14ac:dyDescent="0.25">
      <c r="A32" s="284" t="s">
        <v>304</v>
      </c>
      <c r="B32" s="285" t="s">
        <v>193</v>
      </c>
      <c r="C32" s="274" t="s">
        <v>329</v>
      </c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</row>
    <row r="33" spans="1:16" x14ac:dyDescent="0.25">
      <c r="A33" s="284" t="s">
        <v>305</v>
      </c>
      <c r="B33" s="285" t="s">
        <v>193</v>
      </c>
      <c r="C33" s="274" t="s">
        <v>330</v>
      </c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</row>
    <row r="34" spans="1:16" x14ac:dyDescent="0.25">
      <c r="A34" s="284" t="s">
        <v>306</v>
      </c>
      <c r="B34" s="285" t="s">
        <v>193</v>
      </c>
      <c r="C34" s="274" t="s">
        <v>331</v>
      </c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</row>
    <row r="35" spans="1:16" x14ac:dyDescent="0.25">
      <c r="A35" s="284" t="s">
        <v>307</v>
      </c>
      <c r="B35" s="285" t="s">
        <v>193</v>
      </c>
      <c r="C35" s="274" t="s">
        <v>332</v>
      </c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</row>
    <row r="36" spans="1:16" x14ac:dyDescent="0.25">
      <c r="A36" s="298" t="s">
        <v>224</v>
      </c>
      <c r="B36" s="300">
        <v>52652422000</v>
      </c>
      <c r="C36" s="301" t="s">
        <v>193</v>
      </c>
      <c r="D36" s="304">
        <f t="shared" ref="D36:P36" si="8">SUM(D37:D40)</f>
        <v>0</v>
      </c>
      <c r="E36" s="304">
        <f t="shared" si="8"/>
        <v>0</v>
      </c>
      <c r="F36" s="304">
        <f t="shared" si="8"/>
        <v>0</v>
      </c>
      <c r="G36" s="304">
        <f t="shared" si="8"/>
        <v>0</v>
      </c>
      <c r="H36" s="304">
        <f t="shared" si="8"/>
        <v>0</v>
      </c>
      <c r="I36" s="304">
        <f t="shared" si="8"/>
        <v>0</v>
      </c>
      <c r="J36" s="304">
        <f t="shared" si="8"/>
        <v>0</v>
      </c>
      <c r="K36" s="304">
        <f t="shared" si="8"/>
        <v>0</v>
      </c>
      <c r="L36" s="304">
        <f t="shared" si="8"/>
        <v>0</v>
      </c>
      <c r="M36" s="304">
        <f t="shared" si="8"/>
        <v>0</v>
      </c>
      <c r="N36" s="304">
        <f t="shared" si="8"/>
        <v>0</v>
      </c>
      <c r="O36" s="304">
        <f t="shared" si="8"/>
        <v>0</v>
      </c>
      <c r="P36" s="304">
        <f t="shared" si="8"/>
        <v>0</v>
      </c>
    </row>
    <row r="37" spans="1:16" x14ac:dyDescent="0.25">
      <c r="A37" s="296" t="s">
        <v>308</v>
      </c>
      <c r="B37" s="299" t="s">
        <v>193</v>
      </c>
      <c r="C37" s="299">
        <v>52652422101</v>
      </c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</row>
    <row r="38" spans="1:16" x14ac:dyDescent="0.25">
      <c r="A38" s="296" t="s">
        <v>309</v>
      </c>
      <c r="B38" s="299" t="s">
        <v>193</v>
      </c>
      <c r="C38" s="297">
        <v>52652422106</v>
      </c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</row>
    <row r="39" spans="1:16" x14ac:dyDescent="0.25">
      <c r="A39" s="296" t="s">
        <v>310</v>
      </c>
      <c r="B39" s="299" t="s">
        <v>193</v>
      </c>
      <c r="C39" s="297">
        <v>52652422111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</row>
    <row r="40" spans="1:16" x14ac:dyDescent="0.25">
      <c r="A40" s="296" t="s">
        <v>311</v>
      </c>
      <c r="B40" s="299" t="s">
        <v>193</v>
      </c>
      <c r="C40" s="297">
        <v>52652422116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</row>
    <row r="41" spans="1:16" x14ac:dyDescent="0.25">
      <c r="A41" s="298" t="s">
        <v>225</v>
      </c>
      <c r="B41" s="300">
        <v>52652425000</v>
      </c>
      <c r="C41" s="301" t="s">
        <v>193</v>
      </c>
      <c r="D41" s="304">
        <f>SUM(D42:D45)</f>
        <v>0</v>
      </c>
      <c r="E41" s="304">
        <f t="shared" ref="E41:P41" si="9">SUM(E42:E45)</f>
        <v>0</v>
      </c>
      <c r="F41" s="304">
        <f t="shared" si="9"/>
        <v>0</v>
      </c>
      <c r="G41" s="304">
        <f t="shared" si="9"/>
        <v>0</v>
      </c>
      <c r="H41" s="304">
        <f t="shared" si="9"/>
        <v>0</v>
      </c>
      <c r="I41" s="304">
        <f t="shared" si="9"/>
        <v>0</v>
      </c>
      <c r="J41" s="304">
        <f t="shared" si="9"/>
        <v>0</v>
      </c>
      <c r="K41" s="304">
        <f t="shared" si="9"/>
        <v>0</v>
      </c>
      <c r="L41" s="304">
        <f t="shared" si="9"/>
        <v>0</v>
      </c>
      <c r="M41" s="304">
        <f t="shared" si="9"/>
        <v>0</v>
      </c>
      <c r="N41" s="304">
        <f t="shared" si="9"/>
        <v>0</v>
      </c>
      <c r="O41" s="304">
        <f t="shared" si="9"/>
        <v>0</v>
      </c>
      <c r="P41" s="304">
        <f t="shared" si="9"/>
        <v>0</v>
      </c>
    </row>
    <row r="42" spans="1:16" x14ac:dyDescent="0.25">
      <c r="A42" s="296" t="s">
        <v>312</v>
      </c>
      <c r="B42" s="299" t="s">
        <v>193</v>
      </c>
      <c r="C42" s="299">
        <v>52652425101</v>
      </c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</row>
    <row r="43" spans="1:16" x14ac:dyDescent="0.25">
      <c r="A43" s="296" t="s">
        <v>313</v>
      </c>
      <c r="B43" s="299" t="s">
        <v>193</v>
      </c>
      <c r="C43" s="297">
        <v>52652425106</v>
      </c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</row>
    <row r="44" spans="1:16" x14ac:dyDescent="0.25">
      <c r="A44" s="296" t="s">
        <v>314</v>
      </c>
      <c r="B44" s="299" t="s">
        <v>193</v>
      </c>
      <c r="C44" s="297">
        <v>52652425111</v>
      </c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</row>
    <row r="45" spans="1:16" x14ac:dyDescent="0.25">
      <c r="A45" s="296" t="s">
        <v>315</v>
      </c>
      <c r="B45" s="299" t="s">
        <v>193</v>
      </c>
      <c r="C45" s="297">
        <v>52652425116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</row>
    <row r="46" spans="1:16" x14ac:dyDescent="0.25">
      <c r="A46" s="298" t="s">
        <v>226</v>
      </c>
      <c r="B46" s="300">
        <v>52652427000</v>
      </c>
      <c r="C46" s="301" t="s">
        <v>193</v>
      </c>
      <c r="D46" s="304">
        <f t="shared" ref="D46:P46" si="10">SUM(D47:D49)</f>
        <v>0</v>
      </c>
      <c r="E46" s="304">
        <f t="shared" si="10"/>
        <v>0</v>
      </c>
      <c r="F46" s="304">
        <f t="shared" si="10"/>
        <v>0</v>
      </c>
      <c r="G46" s="304">
        <f t="shared" si="10"/>
        <v>0</v>
      </c>
      <c r="H46" s="304">
        <f t="shared" si="10"/>
        <v>0</v>
      </c>
      <c r="I46" s="304">
        <f t="shared" si="10"/>
        <v>0</v>
      </c>
      <c r="J46" s="304">
        <f t="shared" si="10"/>
        <v>0</v>
      </c>
      <c r="K46" s="304">
        <f t="shared" si="10"/>
        <v>0</v>
      </c>
      <c r="L46" s="304">
        <f t="shared" si="10"/>
        <v>0</v>
      </c>
      <c r="M46" s="304">
        <f t="shared" si="10"/>
        <v>0</v>
      </c>
      <c r="N46" s="304">
        <f t="shared" si="10"/>
        <v>0</v>
      </c>
      <c r="O46" s="304">
        <f t="shared" si="10"/>
        <v>0</v>
      </c>
      <c r="P46" s="304">
        <f t="shared" si="10"/>
        <v>0</v>
      </c>
    </row>
    <row r="47" spans="1:16" x14ac:dyDescent="0.25">
      <c r="A47" s="296" t="s">
        <v>316</v>
      </c>
      <c r="B47" s="299" t="s">
        <v>193</v>
      </c>
      <c r="C47" s="299">
        <v>52652427101</v>
      </c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</row>
    <row r="48" spans="1:16" x14ac:dyDescent="0.25">
      <c r="A48" s="296" t="s">
        <v>317</v>
      </c>
      <c r="B48" s="299" t="s">
        <v>193</v>
      </c>
      <c r="C48" s="297">
        <v>52652427106</v>
      </c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</row>
    <row r="49" spans="1:16" x14ac:dyDescent="0.25">
      <c r="A49" s="296" t="s">
        <v>318</v>
      </c>
      <c r="B49" s="299" t="s">
        <v>193</v>
      </c>
      <c r="C49" s="297">
        <v>52652427111</v>
      </c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</row>
    <row r="50" spans="1:16" x14ac:dyDescent="0.25">
      <c r="A50" s="298" t="s">
        <v>227</v>
      </c>
      <c r="B50" s="300">
        <v>52652431000</v>
      </c>
      <c r="C50" s="301" t="s">
        <v>193</v>
      </c>
      <c r="D50" s="304">
        <f t="shared" ref="D50:P50" si="11">SUM(D51:D52)</f>
        <v>0</v>
      </c>
      <c r="E50" s="304">
        <f t="shared" si="11"/>
        <v>0</v>
      </c>
      <c r="F50" s="304">
        <f t="shared" si="11"/>
        <v>0</v>
      </c>
      <c r="G50" s="304">
        <f t="shared" si="11"/>
        <v>0</v>
      </c>
      <c r="H50" s="304">
        <f t="shared" si="11"/>
        <v>0</v>
      </c>
      <c r="I50" s="304">
        <f t="shared" si="11"/>
        <v>0</v>
      </c>
      <c r="J50" s="304">
        <f t="shared" si="11"/>
        <v>0</v>
      </c>
      <c r="K50" s="304">
        <f t="shared" si="11"/>
        <v>0</v>
      </c>
      <c r="L50" s="304">
        <f t="shared" si="11"/>
        <v>0</v>
      </c>
      <c r="M50" s="304">
        <f t="shared" si="11"/>
        <v>0</v>
      </c>
      <c r="N50" s="304">
        <f t="shared" si="11"/>
        <v>0</v>
      </c>
      <c r="O50" s="304">
        <f t="shared" si="11"/>
        <v>0</v>
      </c>
      <c r="P50" s="304">
        <f t="shared" si="11"/>
        <v>0</v>
      </c>
    </row>
    <row r="51" spans="1:16" x14ac:dyDescent="0.25">
      <c r="A51" s="296" t="s">
        <v>319</v>
      </c>
      <c r="B51" s="299" t="s">
        <v>193</v>
      </c>
      <c r="C51" s="299">
        <v>52652431101</v>
      </c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</row>
    <row r="52" spans="1:16" x14ac:dyDescent="0.25">
      <c r="A52" s="296" t="s">
        <v>320</v>
      </c>
      <c r="B52" s="299" t="s">
        <v>193</v>
      </c>
      <c r="C52" s="297">
        <v>52652431106</v>
      </c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</row>
    <row r="53" spans="1:16" x14ac:dyDescent="0.25">
      <c r="A53" s="31"/>
      <c r="B53" s="29"/>
      <c r="C53" s="29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</row>
    <row r="54" spans="1:16" ht="23.25" customHeight="1" x14ac:dyDescent="0.25">
      <c r="A54" s="87" t="s">
        <v>192</v>
      </c>
      <c r="B54" s="29"/>
      <c r="C54" s="29"/>
      <c r="D54" s="37">
        <f>SUM(D8,D11,D17,D21,D24,D27,D31,D36,D41,D46,D50,)</f>
        <v>0</v>
      </c>
      <c r="E54" s="298">
        <f t="shared" ref="E54:P54" si="12">SUM(E8,E11,E17,E21,E24,E27,E31,E36,E41,E46,E50,)</f>
        <v>0</v>
      </c>
      <c r="F54" s="298">
        <f t="shared" si="12"/>
        <v>0</v>
      </c>
      <c r="G54" s="298">
        <f t="shared" si="12"/>
        <v>0</v>
      </c>
      <c r="H54" s="298">
        <f t="shared" si="12"/>
        <v>0</v>
      </c>
      <c r="I54" s="298">
        <f t="shared" si="12"/>
        <v>0</v>
      </c>
      <c r="J54" s="298">
        <f t="shared" si="12"/>
        <v>0</v>
      </c>
      <c r="K54" s="298">
        <f t="shared" si="12"/>
        <v>0</v>
      </c>
      <c r="L54" s="298">
        <f t="shared" si="12"/>
        <v>0</v>
      </c>
      <c r="M54" s="298">
        <f t="shared" si="12"/>
        <v>0</v>
      </c>
      <c r="N54" s="298">
        <f t="shared" si="12"/>
        <v>0</v>
      </c>
      <c r="O54" s="298">
        <f t="shared" si="12"/>
        <v>0</v>
      </c>
      <c r="P54" s="298">
        <f t="shared" si="12"/>
        <v>0</v>
      </c>
    </row>
    <row r="55" spans="1:16" x14ac:dyDescent="0.25">
      <c r="A55" s="37"/>
      <c r="B55" s="29"/>
      <c r="C55" s="29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x14ac:dyDescent="0.25">
      <c r="A56" s="53" t="s">
        <v>126</v>
      </c>
      <c r="B56" s="54"/>
      <c r="C56" s="54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</row>
    <row r="57" spans="1:16" x14ac:dyDescent="0.25">
      <c r="A57" s="56" t="s">
        <v>195</v>
      </c>
      <c r="B57" s="57"/>
      <c r="C57" s="57"/>
      <c r="D57" s="72">
        <f t="shared" ref="D57:P57" si="13">D6-D56</f>
        <v>0</v>
      </c>
      <c r="E57" s="72">
        <f t="shared" si="13"/>
        <v>0</v>
      </c>
      <c r="F57" s="72">
        <f t="shared" si="13"/>
        <v>0</v>
      </c>
      <c r="G57" s="72">
        <f t="shared" si="13"/>
        <v>0</v>
      </c>
      <c r="H57" s="72">
        <f t="shared" si="13"/>
        <v>0</v>
      </c>
      <c r="I57" s="72">
        <f t="shared" si="13"/>
        <v>0</v>
      </c>
      <c r="J57" s="72">
        <f t="shared" si="13"/>
        <v>0</v>
      </c>
      <c r="K57" s="72">
        <f t="shared" si="13"/>
        <v>0</v>
      </c>
      <c r="L57" s="72">
        <f t="shared" si="13"/>
        <v>0</v>
      </c>
      <c r="M57" s="72">
        <f t="shared" si="13"/>
        <v>0</v>
      </c>
      <c r="N57" s="72">
        <f t="shared" si="13"/>
        <v>0</v>
      </c>
      <c r="O57" s="72">
        <f t="shared" si="13"/>
        <v>0</v>
      </c>
      <c r="P57" s="72">
        <f t="shared" si="13"/>
        <v>0</v>
      </c>
    </row>
    <row r="58" spans="1:16" x14ac:dyDescent="0.25">
      <c r="A58" s="65" t="s">
        <v>127</v>
      </c>
      <c r="B58" s="64"/>
      <c r="C58" s="64"/>
      <c r="D58" s="65">
        <v>48</v>
      </c>
      <c r="E58" s="65">
        <v>48</v>
      </c>
      <c r="F58" s="65">
        <v>1</v>
      </c>
      <c r="G58" s="65">
        <v>1</v>
      </c>
      <c r="H58" s="65">
        <v>27</v>
      </c>
      <c r="I58" s="65">
        <v>27</v>
      </c>
      <c r="J58" s="65">
        <v>15</v>
      </c>
      <c r="K58" s="65">
        <v>15</v>
      </c>
      <c r="L58" s="65"/>
      <c r="M58" s="65"/>
      <c r="N58" s="65">
        <v>1</v>
      </c>
      <c r="O58" s="65">
        <v>1</v>
      </c>
      <c r="P58" s="65">
        <v>791</v>
      </c>
    </row>
    <row r="59" spans="1:16" x14ac:dyDescent="0.25">
      <c r="A59" s="56" t="s">
        <v>196</v>
      </c>
      <c r="B59" s="72"/>
      <c r="C59" s="72"/>
      <c r="D59" s="72">
        <f t="shared" ref="D59:P59" si="14">D6-D58</f>
        <v>-48</v>
      </c>
      <c r="E59" s="72">
        <f t="shared" si="14"/>
        <v>-48</v>
      </c>
      <c r="F59" s="72">
        <f t="shared" si="14"/>
        <v>-1</v>
      </c>
      <c r="G59" s="72">
        <f t="shared" si="14"/>
        <v>-1</v>
      </c>
      <c r="H59" s="72">
        <f t="shared" si="14"/>
        <v>-27</v>
      </c>
      <c r="I59" s="72">
        <f t="shared" si="14"/>
        <v>-27</v>
      </c>
      <c r="J59" s="72">
        <f t="shared" si="14"/>
        <v>-15</v>
      </c>
      <c r="K59" s="72">
        <f t="shared" si="14"/>
        <v>-15</v>
      </c>
      <c r="L59" s="72">
        <f t="shared" si="14"/>
        <v>0</v>
      </c>
      <c r="M59" s="72">
        <f t="shared" si="14"/>
        <v>0</v>
      </c>
      <c r="N59" s="72">
        <f t="shared" si="14"/>
        <v>-1</v>
      </c>
      <c r="O59" s="72">
        <f t="shared" si="14"/>
        <v>-1</v>
      </c>
      <c r="P59" s="72">
        <f t="shared" si="14"/>
        <v>-791</v>
      </c>
    </row>
    <row r="60" spans="1:16" ht="106.5" customHeight="1" x14ac:dyDescent="0.25">
      <c r="A60" s="347" t="s">
        <v>197</v>
      </c>
      <c r="B60" s="348"/>
      <c r="C60" s="349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</sheetData>
  <sheetProtection sort="0" autoFilter="0"/>
  <mergeCells count="2">
    <mergeCell ref="A2:P2"/>
    <mergeCell ref="A60:C6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X60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2.28515625" style="35" customWidth="1"/>
    <col min="2" max="2" width="15.28515625" style="35" customWidth="1"/>
    <col min="3" max="3" width="14.7109375" style="35" customWidth="1"/>
    <col min="4" max="4" width="13.85546875" style="35" customWidth="1"/>
    <col min="5" max="5" width="14.85546875" style="35" customWidth="1"/>
    <col min="6" max="6" width="9.140625" style="35"/>
    <col min="7" max="7" width="11.5703125" style="35" customWidth="1"/>
    <col min="8" max="10" width="9.140625" style="35"/>
    <col min="11" max="11" width="10" style="35" customWidth="1"/>
    <col min="12" max="13" width="9.140625" style="35"/>
    <col min="14" max="14" width="10.85546875" style="35" customWidth="1"/>
    <col min="15" max="15" width="9.140625" style="35"/>
    <col min="16" max="16" width="13.28515625" style="35" customWidth="1"/>
    <col min="17" max="18" width="9.140625" style="35"/>
    <col min="19" max="19" width="14" style="35" customWidth="1"/>
    <col min="20" max="20" width="13.5703125" style="35" customWidth="1"/>
    <col min="21" max="22" width="9.140625" style="35"/>
    <col min="23" max="23" width="10.28515625" style="35" customWidth="1"/>
    <col min="24" max="24" width="11.42578125" style="35" customWidth="1"/>
    <col min="25" max="16384" width="9.140625" style="35"/>
  </cols>
  <sheetData>
    <row r="2" spans="1:24" ht="18.75" x14ac:dyDescent="0.25">
      <c r="A2" s="342" t="s">
        <v>161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</row>
    <row r="4" spans="1:24" ht="210.75" customHeight="1" x14ac:dyDescent="0.25">
      <c r="A4" s="36" t="s">
        <v>122</v>
      </c>
      <c r="B4" s="30" t="s">
        <v>162</v>
      </c>
      <c r="C4" s="30" t="s">
        <v>163</v>
      </c>
      <c r="D4" s="30" t="s">
        <v>164</v>
      </c>
      <c r="E4" s="30" t="s">
        <v>165</v>
      </c>
      <c r="F4" s="30" t="s">
        <v>166</v>
      </c>
      <c r="G4" s="30" t="s">
        <v>167</v>
      </c>
      <c r="H4" s="30" t="s">
        <v>168</v>
      </c>
      <c r="I4" s="30" t="s">
        <v>169</v>
      </c>
      <c r="J4" s="30" t="s">
        <v>170</v>
      </c>
      <c r="K4" s="30" t="s">
        <v>171</v>
      </c>
      <c r="L4" s="30" t="s">
        <v>172</v>
      </c>
      <c r="M4" s="30" t="s">
        <v>173</v>
      </c>
      <c r="N4" s="30" t="s">
        <v>174</v>
      </c>
      <c r="O4" s="30" t="s">
        <v>175</v>
      </c>
      <c r="P4" s="30" t="s">
        <v>176</v>
      </c>
      <c r="Q4" s="30" t="s">
        <v>177</v>
      </c>
      <c r="R4" s="30" t="s">
        <v>178</v>
      </c>
      <c r="S4" s="30" t="s">
        <v>179</v>
      </c>
      <c r="T4" s="30" t="s">
        <v>180</v>
      </c>
      <c r="U4" s="30" t="s">
        <v>181</v>
      </c>
      <c r="V4" s="30" t="s">
        <v>182</v>
      </c>
      <c r="W4" s="30" t="s">
        <v>183</v>
      </c>
      <c r="X4" s="30" t="s">
        <v>184</v>
      </c>
    </row>
    <row r="5" spans="1:24" x14ac:dyDescent="0.25">
      <c r="A5" s="29"/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6">
        <v>20</v>
      </c>
      <c r="V5" s="36">
        <v>21</v>
      </c>
      <c r="W5" s="36">
        <v>22</v>
      </c>
      <c r="X5" s="36">
        <v>23</v>
      </c>
    </row>
    <row r="6" spans="1:24" ht="45.75" customHeight="1" x14ac:dyDescent="0.25">
      <c r="A6" s="282" t="s">
        <v>286</v>
      </c>
      <c r="B6" s="280">
        <v>52652000000</v>
      </c>
      <c r="C6" s="52" t="s">
        <v>193</v>
      </c>
      <c r="D6" s="84">
        <f>SUM(D9:D10,D12:D16,D18:D20,D22:D23,D25:D26,D28:D30,D32:D35,D37:D40,D42:D45,D47:D49,D51:D52,)</f>
        <v>0</v>
      </c>
      <c r="E6" s="84">
        <f>SUM(E9:E10,E12:E16,E18:E20,E22:E23,E25:E26,E28:E30,E32:E35,E37:E40,E42:E45,E47:E49,E51:E52,)</f>
        <v>0</v>
      </c>
      <c r="F6" s="76">
        <f t="shared" ref="F6:I6" si="0">SUM(F9:F10,F12:F16,F18:F20,F22:F23,F25:F26,F28:F30,F32:F35,F37:F40,F42:F45,F47:F49,F51:F52,)</f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5">
        <f>SUM(J9:J10,J12:J16,J18:J20,J22:J23,J25:J26,J28:J30,J32:J35,J37:J40,J42:J45,J47:J49,J51:J52,)</f>
        <v>0</v>
      </c>
      <c r="K6" s="75">
        <f t="shared" ref="K6:X6" si="1">SUM(K9:K10,K12:K16,K18:K20,K22:K23,K25:K26,K28:K30,K32:K35,K37:K40,K42:K45,K47:K49,K51:K52,)</f>
        <v>0</v>
      </c>
      <c r="L6" s="75">
        <f t="shared" si="1"/>
        <v>0</v>
      </c>
      <c r="M6" s="75">
        <f t="shared" si="1"/>
        <v>0</v>
      </c>
      <c r="N6" s="75">
        <f t="shared" si="1"/>
        <v>0</v>
      </c>
      <c r="O6" s="75">
        <f t="shared" si="1"/>
        <v>0</v>
      </c>
      <c r="P6" s="75">
        <f t="shared" si="1"/>
        <v>0</v>
      </c>
      <c r="Q6" s="75">
        <f t="shared" si="1"/>
        <v>0</v>
      </c>
      <c r="R6" s="75">
        <f t="shared" si="1"/>
        <v>0</v>
      </c>
      <c r="S6" s="75">
        <f t="shared" si="1"/>
        <v>0</v>
      </c>
      <c r="T6" s="75">
        <f t="shared" si="1"/>
        <v>0</v>
      </c>
      <c r="U6" s="75">
        <f t="shared" si="1"/>
        <v>0</v>
      </c>
      <c r="V6" s="75">
        <f t="shared" si="1"/>
        <v>0</v>
      </c>
      <c r="W6" s="75">
        <f t="shared" si="1"/>
        <v>0</v>
      </c>
      <c r="X6" s="75">
        <f t="shared" si="1"/>
        <v>0</v>
      </c>
    </row>
    <row r="7" spans="1:24" ht="31.5" customHeight="1" x14ac:dyDescent="0.25">
      <c r="A7" s="86" t="s">
        <v>199</v>
      </c>
      <c r="B7" s="47"/>
      <c r="C7" s="31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 x14ac:dyDescent="0.25">
      <c r="A8" s="298" t="s">
        <v>217</v>
      </c>
      <c r="B8" s="300">
        <v>52652402000</v>
      </c>
      <c r="C8" s="301" t="s">
        <v>193</v>
      </c>
      <c r="D8" s="83">
        <f t="shared" ref="D8:X8" si="2">SUM(D9:D10)</f>
        <v>0</v>
      </c>
      <c r="E8" s="83">
        <f t="shared" si="2"/>
        <v>0</v>
      </c>
      <c r="F8" s="94">
        <f t="shared" si="2"/>
        <v>0</v>
      </c>
      <c r="G8" s="94">
        <f t="shared" si="2"/>
        <v>0</v>
      </c>
      <c r="H8" s="94">
        <f t="shared" si="2"/>
        <v>0</v>
      </c>
      <c r="I8" s="94">
        <f t="shared" si="2"/>
        <v>0</v>
      </c>
      <c r="J8" s="85">
        <f t="shared" si="2"/>
        <v>0</v>
      </c>
      <c r="K8" s="85">
        <f t="shared" si="2"/>
        <v>0</v>
      </c>
      <c r="L8" s="85">
        <f t="shared" si="2"/>
        <v>0</v>
      </c>
      <c r="M8" s="85">
        <f t="shared" si="2"/>
        <v>0</v>
      </c>
      <c r="N8" s="85">
        <f t="shared" si="2"/>
        <v>0</v>
      </c>
      <c r="O8" s="85">
        <f t="shared" si="2"/>
        <v>0</v>
      </c>
      <c r="P8" s="85">
        <f t="shared" si="2"/>
        <v>0</v>
      </c>
      <c r="Q8" s="85">
        <f t="shared" si="2"/>
        <v>0</v>
      </c>
      <c r="R8" s="85">
        <f t="shared" si="2"/>
        <v>0</v>
      </c>
      <c r="S8" s="85">
        <f t="shared" si="2"/>
        <v>0</v>
      </c>
      <c r="T8" s="85">
        <f t="shared" si="2"/>
        <v>0</v>
      </c>
      <c r="U8" s="85">
        <f t="shared" si="2"/>
        <v>0</v>
      </c>
      <c r="V8" s="85">
        <f t="shared" si="2"/>
        <v>0</v>
      </c>
      <c r="W8" s="85">
        <f t="shared" si="2"/>
        <v>0</v>
      </c>
      <c r="X8" s="85">
        <f t="shared" si="2"/>
        <v>0</v>
      </c>
    </row>
    <row r="9" spans="1:24" x14ac:dyDescent="0.25">
      <c r="A9" s="296" t="s">
        <v>287</v>
      </c>
      <c r="B9" s="299" t="s">
        <v>193</v>
      </c>
      <c r="C9" s="299">
        <v>52652402101</v>
      </c>
      <c r="D9" s="316"/>
      <c r="E9" s="316"/>
      <c r="F9" s="317"/>
      <c r="G9" s="317"/>
      <c r="H9" s="317"/>
      <c r="I9" s="31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</row>
    <row r="10" spans="1:24" x14ac:dyDescent="0.25">
      <c r="A10" s="296" t="s">
        <v>288</v>
      </c>
      <c r="B10" s="299" t="s">
        <v>193</v>
      </c>
      <c r="C10" s="297">
        <v>52652402106</v>
      </c>
      <c r="D10" s="316"/>
      <c r="E10" s="316"/>
      <c r="F10" s="317"/>
      <c r="G10" s="317"/>
      <c r="H10" s="317"/>
      <c r="I10" s="31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</row>
    <row r="11" spans="1:24" ht="15" customHeight="1" x14ac:dyDescent="0.25">
      <c r="A11" s="298" t="s">
        <v>218</v>
      </c>
      <c r="B11" s="295">
        <v>52652404000</v>
      </c>
      <c r="C11" s="301" t="s">
        <v>193</v>
      </c>
      <c r="D11" s="83">
        <f t="shared" ref="D11:X11" si="3">SUM(D12:D16)</f>
        <v>0</v>
      </c>
      <c r="E11" s="83">
        <f t="shared" si="3"/>
        <v>0</v>
      </c>
      <c r="F11" s="94">
        <f t="shared" si="3"/>
        <v>0</v>
      </c>
      <c r="G11" s="94">
        <f t="shared" si="3"/>
        <v>0</v>
      </c>
      <c r="H11" s="94">
        <f t="shared" si="3"/>
        <v>0</v>
      </c>
      <c r="I11" s="94">
        <f t="shared" si="3"/>
        <v>0</v>
      </c>
      <c r="J11" s="85">
        <f t="shared" si="3"/>
        <v>0</v>
      </c>
      <c r="K11" s="85">
        <f t="shared" si="3"/>
        <v>0</v>
      </c>
      <c r="L11" s="85">
        <f t="shared" si="3"/>
        <v>0</v>
      </c>
      <c r="M11" s="85">
        <f t="shared" si="3"/>
        <v>0</v>
      </c>
      <c r="N11" s="85">
        <f t="shared" si="3"/>
        <v>0</v>
      </c>
      <c r="O11" s="85">
        <f t="shared" si="3"/>
        <v>0</v>
      </c>
      <c r="P11" s="85">
        <f t="shared" si="3"/>
        <v>0</v>
      </c>
      <c r="Q11" s="85">
        <f t="shared" si="3"/>
        <v>0</v>
      </c>
      <c r="R11" s="85">
        <f t="shared" si="3"/>
        <v>0</v>
      </c>
      <c r="S11" s="85">
        <f t="shared" si="3"/>
        <v>0</v>
      </c>
      <c r="T11" s="85">
        <f t="shared" si="3"/>
        <v>0</v>
      </c>
      <c r="U11" s="85">
        <f t="shared" si="3"/>
        <v>0</v>
      </c>
      <c r="V11" s="85">
        <f t="shared" si="3"/>
        <v>0</v>
      </c>
      <c r="W11" s="85">
        <f t="shared" si="3"/>
        <v>0</v>
      </c>
      <c r="X11" s="85">
        <f t="shared" si="3"/>
        <v>0</v>
      </c>
    </row>
    <row r="12" spans="1:24" x14ac:dyDescent="0.25">
      <c r="A12" s="296" t="s">
        <v>289</v>
      </c>
      <c r="B12" s="297" t="s">
        <v>193</v>
      </c>
      <c r="C12" s="297">
        <v>52652404101</v>
      </c>
      <c r="D12" s="316"/>
      <c r="E12" s="316"/>
      <c r="F12" s="317"/>
      <c r="G12" s="317"/>
      <c r="H12" s="317"/>
      <c r="I12" s="31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</row>
    <row r="13" spans="1:24" x14ac:dyDescent="0.25">
      <c r="A13" s="296" t="s">
        <v>290</v>
      </c>
      <c r="B13" s="297" t="s">
        <v>193</v>
      </c>
      <c r="C13" s="297">
        <v>52652404106</v>
      </c>
      <c r="D13" s="316"/>
      <c r="E13" s="316"/>
      <c r="F13" s="317"/>
      <c r="G13" s="317"/>
      <c r="H13" s="317"/>
      <c r="I13" s="31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</row>
    <row r="14" spans="1:24" x14ac:dyDescent="0.25">
      <c r="A14" s="296" t="s">
        <v>291</v>
      </c>
      <c r="B14" s="297" t="s">
        <v>193</v>
      </c>
      <c r="C14" s="297">
        <v>52652404111</v>
      </c>
      <c r="D14" s="316"/>
      <c r="E14" s="316"/>
      <c r="F14" s="317"/>
      <c r="G14" s="317"/>
      <c r="H14" s="317"/>
      <c r="I14" s="31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</row>
    <row r="15" spans="1:24" x14ac:dyDescent="0.25">
      <c r="A15" s="296" t="s">
        <v>292</v>
      </c>
      <c r="B15" s="297" t="s">
        <v>193</v>
      </c>
      <c r="C15" s="297">
        <v>52652404116</v>
      </c>
      <c r="D15" s="316"/>
      <c r="E15" s="316"/>
      <c r="F15" s="317"/>
      <c r="G15" s="317"/>
      <c r="H15" s="317"/>
      <c r="I15" s="31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</row>
    <row r="16" spans="1:24" x14ac:dyDescent="0.25">
      <c r="A16" s="296" t="s">
        <v>293</v>
      </c>
      <c r="B16" s="297" t="s">
        <v>193</v>
      </c>
      <c r="C16" s="297">
        <v>52652404121</v>
      </c>
      <c r="D16" s="316"/>
      <c r="E16" s="316"/>
      <c r="F16" s="317"/>
      <c r="G16" s="317"/>
      <c r="H16" s="317"/>
      <c r="I16" s="31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</row>
    <row r="17" spans="1:24" x14ac:dyDescent="0.25">
      <c r="A17" s="298" t="s">
        <v>219</v>
      </c>
      <c r="B17" s="295">
        <v>52652407000</v>
      </c>
      <c r="C17" s="294" t="s">
        <v>193</v>
      </c>
      <c r="D17" s="83">
        <f t="shared" ref="D17:X17" si="4">SUM(D18:D20)</f>
        <v>0</v>
      </c>
      <c r="E17" s="83">
        <f t="shared" si="4"/>
        <v>0</v>
      </c>
      <c r="F17" s="94">
        <f t="shared" si="4"/>
        <v>0</v>
      </c>
      <c r="G17" s="94">
        <f t="shared" si="4"/>
        <v>0</v>
      </c>
      <c r="H17" s="94">
        <f t="shared" si="4"/>
        <v>0</v>
      </c>
      <c r="I17" s="94">
        <f t="shared" si="4"/>
        <v>0</v>
      </c>
      <c r="J17" s="85">
        <f t="shared" si="4"/>
        <v>0</v>
      </c>
      <c r="K17" s="85">
        <f t="shared" si="4"/>
        <v>0</v>
      </c>
      <c r="L17" s="85">
        <f t="shared" si="4"/>
        <v>0</v>
      </c>
      <c r="M17" s="85">
        <f t="shared" si="4"/>
        <v>0</v>
      </c>
      <c r="N17" s="85">
        <f t="shared" si="4"/>
        <v>0</v>
      </c>
      <c r="O17" s="85">
        <f t="shared" si="4"/>
        <v>0</v>
      </c>
      <c r="P17" s="85">
        <f t="shared" si="4"/>
        <v>0</v>
      </c>
      <c r="Q17" s="85">
        <f t="shared" si="4"/>
        <v>0</v>
      </c>
      <c r="R17" s="85">
        <f t="shared" si="4"/>
        <v>0</v>
      </c>
      <c r="S17" s="85">
        <f t="shared" si="4"/>
        <v>0</v>
      </c>
      <c r="T17" s="85">
        <f t="shared" si="4"/>
        <v>0</v>
      </c>
      <c r="U17" s="85">
        <f t="shared" si="4"/>
        <v>0</v>
      </c>
      <c r="V17" s="85">
        <f t="shared" si="4"/>
        <v>0</v>
      </c>
      <c r="W17" s="85">
        <f t="shared" si="4"/>
        <v>0</v>
      </c>
      <c r="X17" s="85">
        <f t="shared" si="4"/>
        <v>0</v>
      </c>
    </row>
    <row r="18" spans="1:24" x14ac:dyDescent="0.25">
      <c r="A18" s="296" t="s">
        <v>294</v>
      </c>
      <c r="B18" s="297" t="s">
        <v>193</v>
      </c>
      <c r="C18" s="294" t="s">
        <v>321</v>
      </c>
      <c r="D18" s="316"/>
      <c r="E18" s="316"/>
      <c r="F18" s="317"/>
      <c r="G18" s="317"/>
      <c r="H18" s="317"/>
      <c r="I18" s="31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</row>
    <row r="19" spans="1:24" s="286" customFormat="1" x14ac:dyDescent="0.25">
      <c r="A19" s="296" t="s">
        <v>295</v>
      </c>
      <c r="B19" s="297" t="s">
        <v>193</v>
      </c>
      <c r="C19" s="294" t="s">
        <v>322</v>
      </c>
      <c r="D19" s="316"/>
      <c r="E19" s="316"/>
      <c r="F19" s="317"/>
      <c r="G19" s="317"/>
      <c r="H19" s="317"/>
      <c r="I19" s="31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</row>
    <row r="20" spans="1:24" s="286" customFormat="1" x14ac:dyDescent="0.25">
      <c r="A20" s="296" t="s">
        <v>296</v>
      </c>
      <c r="B20" s="297" t="s">
        <v>193</v>
      </c>
      <c r="C20" s="294" t="s">
        <v>323</v>
      </c>
      <c r="D20" s="316"/>
      <c r="E20" s="316"/>
      <c r="F20" s="317"/>
      <c r="G20" s="317"/>
      <c r="H20" s="317"/>
      <c r="I20" s="31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</row>
    <row r="21" spans="1:24" ht="15" customHeight="1" x14ac:dyDescent="0.25">
      <c r="A21" s="298" t="s">
        <v>220</v>
      </c>
      <c r="B21" s="278" t="s">
        <v>234</v>
      </c>
      <c r="C21" s="297" t="s">
        <v>193</v>
      </c>
      <c r="D21" s="83">
        <f t="shared" ref="D21:X21" si="5">SUM(D22:D23)</f>
        <v>0</v>
      </c>
      <c r="E21" s="83">
        <f t="shared" si="5"/>
        <v>0</v>
      </c>
      <c r="F21" s="94">
        <f t="shared" si="5"/>
        <v>0</v>
      </c>
      <c r="G21" s="94">
        <f t="shared" si="5"/>
        <v>0</v>
      </c>
      <c r="H21" s="94">
        <f t="shared" si="5"/>
        <v>0</v>
      </c>
      <c r="I21" s="94">
        <f t="shared" si="5"/>
        <v>0</v>
      </c>
      <c r="J21" s="85">
        <f t="shared" si="5"/>
        <v>0</v>
      </c>
      <c r="K21" s="85">
        <f t="shared" si="5"/>
        <v>0</v>
      </c>
      <c r="L21" s="85">
        <f t="shared" si="5"/>
        <v>0</v>
      </c>
      <c r="M21" s="85">
        <f t="shared" si="5"/>
        <v>0</v>
      </c>
      <c r="N21" s="85">
        <f t="shared" si="5"/>
        <v>0</v>
      </c>
      <c r="O21" s="85">
        <f t="shared" si="5"/>
        <v>0</v>
      </c>
      <c r="P21" s="85">
        <f t="shared" si="5"/>
        <v>0</v>
      </c>
      <c r="Q21" s="85">
        <f t="shared" si="5"/>
        <v>0</v>
      </c>
      <c r="R21" s="85">
        <f t="shared" si="5"/>
        <v>0</v>
      </c>
      <c r="S21" s="85">
        <f t="shared" si="5"/>
        <v>0</v>
      </c>
      <c r="T21" s="85">
        <f t="shared" si="5"/>
        <v>0</v>
      </c>
      <c r="U21" s="85">
        <f t="shared" si="5"/>
        <v>0</v>
      </c>
      <c r="V21" s="85">
        <f t="shared" si="5"/>
        <v>0</v>
      </c>
      <c r="W21" s="85">
        <f t="shared" si="5"/>
        <v>0</v>
      </c>
      <c r="X21" s="85">
        <f t="shared" si="5"/>
        <v>0</v>
      </c>
    </row>
    <row r="22" spans="1:24" s="286" customFormat="1" ht="15" customHeight="1" x14ac:dyDescent="0.25">
      <c r="A22" s="296" t="s">
        <v>297</v>
      </c>
      <c r="B22" s="294" t="s">
        <v>193</v>
      </c>
      <c r="C22" s="297">
        <v>52652410101</v>
      </c>
      <c r="D22" s="308"/>
      <c r="E22" s="308"/>
      <c r="F22" s="318"/>
      <c r="G22" s="318"/>
      <c r="H22" s="318"/>
      <c r="I22" s="318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</row>
    <row r="23" spans="1:24" s="286" customFormat="1" ht="15" customHeight="1" x14ac:dyDescent="0.25">
      <c r="A23" s="296" t="s">
        <v>298</v>
      </c>
      <c r="B23" s="294" t="s">
        <v>193</v>
      </c>
      <c r="C23" s="297">
        <v>52652410106</v>
      </c>
      <c r="D23" s="308"/>
      <c r="E23" s="308"/>
      <c r="F23" s="318"/>
      <c r="G23" s="318"/>
      <c r="H23" s="318"/>
      <c r="I23" s="318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</row>
    <row r="24" spans="1:24" ht="15" customHeight="1" x14ac:dyDescent="0.25">
      <c r="A24" s="298" t="s">
        <v>221</v>
      </c>
      <c r="B24" s="278" t="s">
        <v>235</v>
      </c>
      <c r="C24" s="301" t="s">
        <v>193</v>
      </c>
      <c r="D24" s="83">
        <f t="shared" ref="D24:X24" si="6">SUM(D25:D26)</f>
        <v>0</v>
      </c>
      <c r="E24" s="83">
        <f t="shared" si="6"/>
        <v>0</v>
      </c>
      <c r="F24" s="94">
        <f t="shared" si="6"/>
        <v>0</v>
      </c>
      <c r="G24" s="94">
        <f t="shared" si="6"/>
        <v>0</v>
      </c>
      <c r="H24" s="94">
        <f t="shared" si="6"/>
        <v>0</v>
      </c>
      <c r="I24" s="94">
        <f t="shared" si="6"/>
        <v>0</v>
      </c>
      <c r="J24" s="85">
        <f t="shared" si="6"/>
        <v>0</v>
      </c>
      <c r="K24" s="85">
        <f t="shared" si="6"/>
        <v>0</v>
      </c>
      <c r="L24" s="85">
        <f t="shared" si="6"/>
        <v>0</v>
      </c>
      <c r="M24" s="85">
        <f t="shared" si="6"/>
        <v>0</v>
      </c>
      <c r="N24" s="85">
        <f t="shared" si="6"/>
        <v>0</v>
      </c>
      <c r="O24" s="85">
        <f t="shared" si="6"/>
        <v>0</v>
      </c>
      <c r="P24" s="85">
        <f t="shared" si="6"/>
        <v>0</v>
      </c>
      <c r="Q24" s="85">
        <f t="shared" si="6"/>
        <v>0</v>
      </c>
      <c r="R24" s="85">
        <f t="shared" si="6"/>
        <v>0</v>
      </c>
      <c r="S24" s="85">
        <f t="shared" si="6"/>
        <v>0</v>
      </c>
      <c r="T24" s="85">
        <f t="shared" si="6"/>
        <v>0</v>
      </c>
      <c r="U24" s="85">
        <f t="shared" si="6"/>
        <v>0</v>
      </c>
      <c r="V24" s="85">
        <f t="shared" si="6"/>
        <v>0</v>
      </c>
      <c r="W24" s="85">
        <f t="shared" si="6"/>
        <v>0</v>
      </c>
      <c r="X24" s="85">
        <f t="shared" si="6"/>
        <v>0</v>
      </c>
    </row>
    <row r="25" spans="1:24" x14ac:dyDescent="0.25">
      <c r="A25" s="296" t="s">
        <v>299</v>
      </c>
      <c r="B25" s="297" t="s">
        <v>193</v>
      </c>
      <c r="C25" s="294" t="s">
        <v>324</v>
      </c>
      <c r="D25" s="316"/>
      <c r="E25" s="316"/>
      <c r="F25" s="317"/>
      <c r="G25" s="317"/>
      <c r="H25" s="317"/>
      <c r="I25" s="31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</row>
    <row r="26" spans="1:24" x14ac:dyDescent="0.25">
      <c r="A26" s="296" t="s">
        <v>300</v>
      </c>
      <c r="B26" s="297" t="s">
        <v>193</v>
      </c>
      <c r="C26" s="294" t="s">
        <v>325</v>
      </c>
      <c r="D26" s="316"/>
      <c r="E26" s="316"/>
      <c r="F26" s="317"/>
      <c r="G26" s="317"/>
      <c r="H26" s="317"/>
      <c r="I26" s="31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</row>
    <row r="27" spans="1:24" ht="15" customHeight="1" x14ac:dyDescent="0.25">
      <c r="A27" s="298" t="s">
        <v>222</v>
      </c>
      <c r="B27" s="278" t="s">
        <v>236</v>
      </c>
      <c r="C27" s="301" t="s">
        <v>193</v>
      </c>
      <c r="D27" s="83">
        <f t="shared" ref="D27:X27" si="7">SUM(D28:D30)</f>
        <v>0</v>
      </c>
      <c r="E27" s="83">
        <f t="shared" si="7"/>
        <v>0</v>
      </c>
      <c r="F27" s="94">
        <f t="shared" si="7"/>
        <v>0</v>
      </c>
      <c r="G27" s="94">
        <f t="shared" si="7"/>
        <v>0</v>
      </c>
      <c r="H27" s="94">
        <f t="shared" si="7"/>
        <v>0</v>
      </c>
      <c r="I27" s="94">
        <f t="shared" si="7"/>
        <v>0</v>
      </c>
      <c r="J27" s="85">
        <f t="shared" si="7"/>
        <v>0</v>
      </c>
      <c r="K27" s="85">
        <f t="shared" si="7"/>
        <v>0</v>
      </c>
      <c r="L27" s="85">
        <f t="shared" si="7"/>
        <v>0</v>
      </c>
      <c r="M27" s="85">
        <f t="shared" si="7"/>
        <v>0</v>
      </c>
      <c r="N27" s="85">
        <f t="shared" si="7"/>
        <v>0</v>
      </c>
      <c r="O27" s="85">
        <f t="shared" si="7"/>
        <v>0</v>
      </c>
      <c r="P27" s="85">
        <f t="shared" si="7"/>
        <v>0</v>
      </c>
      <c r="Q27" s="85">
        <f t="shared" si="7"/>
        <v>0</v>
      </c>
      <c r="R27" s="85">
        <f t="shared" si="7"/>
        <v>0</v>
      </c>
      <c r="S27" s="85">
        <f t="shared" si="7"/>
        <v>0</v>
      </c>
      <c r="T27" s="85">
        <f t="shared" si="7"/>
        <v>0</v>
      </c>
      <c r="U27" s="85">
        <f t="shared" si="7"/>
        <v>0</v>
      </c>
      <c r="V27" s="85">
        <f t="shared" si="7"/>
        <v>0</v>
      </c>
      <c r="W27" s="85">
        <f t="shared" si="7"/>
        <v>0</v>
      </c>
      <c r="X27" s="85">
        <f t="shared" si="7"/>
        <v>0</v>
      </c>
    </row>
    <row r="28" spans="1:24" x14ac:dyDescent="0.25">
      <c r="A28" s="296" t="s">
        <v>301</v>
      </c>
      <c r="B28" s="297" t="s">
        <v>193</v>
      </c>
      <c r="C28" s="294" t="s">
        <v>326</v>
      </c>
      <c r="D28" s="316"/>
      <c r="E28" s="316"/>
      <c r="F28" s="317"/>
      <c r="G28" s="317"/>
      <c r="H28" s="317"/>
      <c r="I28" s="31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</row>
    <row r="29" spans="1:24" x14ac:dyDescent="0.25">
      <c r="A29" s="296" t="s">
        <v>302</v>
      </c>
      <c r="B29" s="297" t="s">
        <v>193</v>
      </c>
      <c r="C29" s="294" t="s">
        <v>327</v>
      </c>
      <c r="D29" s="316"/>
      <c r="E29" s="316"/>
      <c r="F29" s="317"/>
      <c r="G29" s="317"/>
      <c r="H29" s="317"/>
      <c r="I29" s="31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</row>
    <row r="30" spans="1:24" x14ac:dyDescent="0.25">
      <c r="A30" s="296" t="s">
        <v>303</v>
      </c>
      <c r="B30" s="297" t="s">
        <v>193</v>
      </c>
      <c r="C30" s="294" t="s">
        <v>328</v>
      </c>
      <c r="D30" s="316"/>
      <c r="E30" s="316"/>
      <c r="F30" s="317"/>
      <c r="G30" s="317"/>
      <c r="H30" s="317"/>
      <c r="I30" s="31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</row>
    <row r="31" spans="1:24" ht="15" customHeight="1" x14ac:dyDescent="0.25">
      <c r="A31" s="298" t="s">
        <v>223</v>
      </c>
      <c r="B31" s="278" t="s">
        <v>237</v>
      </c>
      <c r="C31" s="301" t="s">
        <v>193</v>
      </c>
      <c r="D31" s="83">
        <f t="shared" ref="D31:X31" si="8">SUM(D32:D35)</f>
        <v>0</v>
      </c>
      <c r="E31" s="83">
        <f t="shared" si="8"/>
        <v>0</v>
      </c>
      <c r="F31" s="94">
        <f t="shared" si="8"/>
        <v>0</v>
      </c>
      <c r="G31" s="94">
        <f t="shared" si="8"/>
        <v>0</v>
      </c>
      <c r="H31" s="94">
        <f t="shared" si="8"/>
        <v>0</v>
      </c>
      <c r="I31" s="94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0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</row>
    <row r="32" spans="1:24" x14ac:dyDescent="0.25">
      <c r="A32" s="296" t="s">
        <v>304</v>
      </c>
      <c r="B32" s="297" t="s">
        <v>193</v>
      </c>
      <c r="C32" s="294" t="s">
        <v>329</v>
      </c>
      <c r="D32" s="316"/>
      <c r="E32" s="316"/>
      <c r="F32" s="317"/>
      <c r="G32" s="317"/>
      <c r="H32" s="317"/>
      <c r="I32" s="31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</row>
    <row r="33" spans="1:24" x14ac:dyDescent="0.25">
      <c r="A33" s="296" t="s">
        <v>305</v>
      </c>
      <c r="B33" s="297" t="s">
        <v>193</v>
      </c>
      <c r="C33" s="294" t="s">
        <v>330</v>
      </c>
      <c r="D33" s="316"/>
      <c r="E33" s="316"/>
      <c r="F33" s="317"/>
      <c r="G33" s="317"/>
      <c r="H33" s="317"/>
      <c r="I33" s="31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</row>
    <row r="34" spans="1:24" x14ac:dyDescent="0.25">
      <c r="A34" s="296" t="s">
        <v>306</v>
      </c>
      <c r="B34" s="297" t="s">
        <v>193</v>
      </c>
      <c r="C34" s="294" t="s">
        <v>331</v>
      </c>
      <c r="D34" s="316"/>
      <c r="E34" s="316"/>
      <c r="F34" s="317"/>
      <c r="G34" s="317"/>
      <c r="H34" s="317"/>
      <c r="I34" s="31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</row>
    <row r="35" spans="1:24" x14ac:dyDescent="0.25">
      <c r="A35" s="296" t="s">
        <v>307</v>
      </c>
      <c r="B35" s="297" t="s">
        <v>193</v>
      </c>
      <c r="C35" s="294" t="s">
        <v>332</v>
      </c>
      <c r="D35" s="316"/>
      <c r="E35" s="316"/>
      <c r="F35" s="317"/>
      <c r="G35" s="317"/>
      <c r="H35" s="317"/>
      <c r="I35" s="31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</row>
    <row r="36" spans="1:24" ht="15" customHeight="1" x14ac:dyDescent="0.25">
      <c r="A36" s="298" t="s">
        <v>224</v>
      </c>
      <c r="B36" s="300">
        <v>52652422000</v>
      </c>
      <c r="C36" s="301" t="s">
        <v>193</v>
      </c>
      <c r="D36" s="83">
        <f t="shared" ref="D36:X36" si="9">SUM(D37:D40)</f>
        <v>0</v>
      </c>
      <c r="E36" s="83">
        <f t="shared" si="9"/>
        <v>0</v>
      </c>
      <c r="F36" s="94">
        <f t="shared" si="9"/>
        <v>0</v>
      </c>
      <c r="G36" s="94">
        <f t="shared" si="9"/>
        <v>0</v>
      </c>
      <c r="H36" s="94">
        <f t="shared" si="9"/>
        <v>0</v>
      </c>
      <c r="I36" s="94">
        <f t="shared" si="9"/>
        <v>0</v>
      </c>
      <c r="J36" s="85">
        <f t="shared" si="9"/>
        <v>0</v>
      </c>
      <c r="K36" s="85">
        <f t="shared" si="9"/>
        <v>0</v>
      </c>
      <c r="L36" s="85">
        <f t="shared" si="9"/>
        <v>0</v>
      </c>
      <c r="M36" s="85">
        <f t="shared" si="9"/>
        <v>0</v>
      </c>
      <c r="N36" s="85">
        <f t="shared" si="9"/>
        <v>0</v>
      </c>
      <c r="O36" s="85">
        <f t="shared" si="9"/>
        <v>0</v>
      </c>
      <c r="P36" s="85">
        <f t="shared" si="9"/>
        <v>0</v>
      </c>
      <c r="Q36" s="85">
        <f t="shared" si="9"/>
        <v>0</v>
      </c>
      <c r="R36" s="85">
        <f t="shared" si="9"/>
        <v>0</v>
      </c>
      <c r="S36" s="85">
        <f t="shared" si="9"/>
        <v>0</v>
      </c>
      <c r="T36" s="85">
        <f t="shared" si="9"/>
        <v>0</v>
      </c>
      <c r="U36" s="85">
        <f t="shared" si="9"/>
        <v>0</v>
      </c>
      <c r="V36" s="85">
        <f t="shared" si="9"/>
        <v>0</v>
      </c>
      <c r="W36" s="85">
        <f t="shared" si="9"/>
        <v>0</v>
      </c>
      <c r="X36" s="85">
        <f t="shared" si="9"/>
        <v>0</v>
      </c>
    </row>
    <row r="37" spans="1:24" s="286" customFormat="1" ht="15" customHeight="1" x14ac:dyDescent="0.25">
      <c r="A37" s="296" t="s">
        <v>308</v>
      </c>
      <c r="B37" s="299" t="s">
        <v>193</v>
      </c>
      <c r="C37" s="299">
        <v>52652422101</v>
      </c>
      <c r="D37" s="308"/>
      <c r="E37" s="308"/>
      <c r="F37" s="318"/>
      <c r="G37" s="318"/>
      <c r="H37" s="318"/>
      <c r="I37" s="318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</row>
    <row r="38" spans="1:24" s="286" customFormat="1" ht="15" customHeight="1" x14ac:dyDescent="0.25">
      <c r="A38" s="296" t="s">
        <v>309</v>
      </c>
      <c r="B38" s="299" t="s">
        <v>193</v>
      </c>
      <c r="C38" s="297">
        <v>52652422106</v>
      </c>
      <c r="D38" s="308"/>
      <c r="E38" s="308"/>
      <c r="F38" s="318"/>
      <c r="G38" s="318"/>
      <c r="H38" s="318"/>
      <c r="I38" s="318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</row>
    <row r="39" spans="1:24" s="286" customFormat="1" ht="15" customHeight="1" x14ac:dyDescent="0.25">
      <c r="A39" s="296" t="s">
        <v>310</v>
      </c>
      <c r="B39" s="299" t="s">
        <v>193</v>
      </c>
      <c r="C39" s="297">
        <v>52652422111</v>
      </c>
      <c r="D39" s="308"/>
      <c r="E39" s="308"/>
      <c r="F39" s="318"/>
      <c r="G39" s="318"/>
      <c r="H39" s="318"/>
      <c r="I39" s="318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</row>
    <row r="40" spans="1:24" s="286" customFormat="1" ht="15" customHeight="1" x14ac:dyDescent="0.25">
      <c r="A40" s="296" t="s">
        <v>311</v>
      </c>
      <c r="B40" s="299" t="s">
        <v>193</v>
      </c>
      <c r="C40" s="297">
        <v>52652422116</v>
      </c>
      <c r="D40" s="308"/>
      <c r="E40" s="308"/>
      <c r="F40" s="318"/>
      <c r="G40" s="318"/>
      <c r="H40" s="318"/>
      <c r="I40" s="318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</row>
    <row r="41" spans="1:24" s="286" customFormat="1" x14ac:dyDescent="0.25">
      <c r="A41" s="298" t="s">
        <v>225</v>
      </c>
      <c r="B41" s="300">
        <v>52652425000</v>
      </c>
      <c r="C41" s="301" t="s">
        <v>193</v>
      </c>
      <c r="D41" s="281">
        <f t="shared" ref="D41:X41" si="10">SUM(D42:D45)</f>
        <v>0</v>
      </c>
      <c r="E41" s="281">
        <f t="shared" si="10"/>
        <v>0</v>
      </c>
      <c r="F41" s="94">
        <f t="shared" si="10"/>
        <v>0</v>
      </c>
      <c r="G41" s="94">
        <f t="shared" si="10"/>
        <v>0</v>
      </c>
      <c r="H41" s="94">
        <f t="shared" si="10"/>
        <v>0</v>
      </c>
      <c r="I41" s="94">
        <f t="shared" si="10"/>
        <v>0</v>
      </c>
      <c r="J41" s="291">
        <f t="shared" si="10"/>
        <v>0</v>
      </c>
      <c r="K41" s="291">
        <f t="shared" si="10"/>
        <v>0</v>
      </c>
      <c r="L41" s="291">
        <f t="shared" si="10"/>
        <v>0</v>
      </c>
      <c r="M41" s="291">
        <f t="shared" si="10"/>
        <v>0</v>
      </c>
      <c r="N41" s="291">
        <f t="shared" si="10"/>
        <v>0</v>
      </c>
      <c r="O41" s="291">
        <f t="shared" si="10"/>
        <v>0</v>
      </c>
      <c r="P41" s="291">
        <f t="shared" si="10"/>
        <v>0</v>
      </c>
      <c r="Q41" s="291">
        <f t="shared" si="10"/>
        <v>0</v>
      </c>
      <c r="R41" s="291">
        <f t="shared" si="10"/>
        <v>0</v>
      </c>
      <c r="S41" s="291">
        <f t="shared" si="10"/>
        <v>0</v>
      </c>
      <c r="T41" s="291">
        <f t="shared" si="10"/>
        <v>0</v>
      </c>
      <c r="U41" s="291">
        <f t="shared" si="10"/>
        <v>0</v>
      </c>
      <c r="V41" s="291">
        <f t="shared" si="10"/>
        <v>0</v>
      </c>
      <c r="W41" s="291">
        <f t="shared" si="10"/>
        <v>0</v>
      </c>
      <c r="X41" s="291">
        <f t="shared" si="10"/>
        <v>0</v>
      </c>
    </row>
    <row r="42" spans="1:24" s="286" customFormat="1" x14ac:dyDescent="0.25">
      <c r="A42" s="296" t="s">
        <v>312</v>
      </c>
      <c r="B42" s="299" t="s">
        <v>193</v>
      </c>
      <c r="C42" s="299">
        <v>52652425101</v>
      </c>
      <c r="D42" s="316"/>
      <c r="E42" s="316"/>
      <c r="F42" s="317"/>
      <c r="G42" s="317"/>
      <c r="H42" s="317"/>
      <c r="I42" s="31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</row>
    <row r="43" spans="1:24" s="286" customFormat="1" x14ac:dyDescent="0.25">
      <c r="A43" s="296" t="s">
        <v>313</v>
      </c>
      <c r="B43" s="299" t="s">
        <v>193</v>
      </c>
      <c r="C43" s="297">
        <v>52652425106</v>
      </c>
      <c r="D43" s="316"/>
      <c r="E43" s="316"/>
      <c r="F43" s="317"/>
      <c r="G43" s="317"/>
      <c r="H43" s="317"/>
      <c r="I43" s="31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</row>
    <row r="44" spans="1:24" s="286" customFormat="1" x14ac:dyDescent="0.25">
      <c r="A44" s="296" t="s">
        <v>314</v>
      </c>
      <c r="B44" s="299" t="s">
        <v>193</v>
      </c>
      <c r="C44" s="297">
        <v>52652425111</v>
      </c>
      <c r="D44" s="316"/>
      <c r="E44" s="316"/>
      <c r="F44" s="317"/>
      <c r="G44" s="317"/>
      <c r="H44" s="317"/>
      <c r="I44" s="31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</row>
    <row r="45" spans="1:24" s="286" customFormat="1" x14ac:dyDescent="0.25">
      <c r="A45" s="296" t="s">
        <v>315</v>
      </c>
      <c r="B45" s="299" t="s">
        <v>193</v>
      </c>
      <c r="C45" s="297">
        <v>52652425116</v>
      </c>
      <c r="D45" s="316"/>
      <c r="E45" s="316"/>
      <c r="F45" s="317"/>
      <c r="G45" s="317"/>
      <c r="H45" s="317"/>
      <c r="I45" s="31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</row>
    <row r="46" spans="1:24" s="286" customFormat="1" x14ac:dyDescent="0.25">
      <c r="A46" s="298" t="s">
        <v>226</v>
      </c>
      <c r="B46" s="300">
        <v>52652427000</v>
      </c>
      <c r="C46" s="301" t="s">
        <v>193</v>
      </c>
      <c r="D46" s="281">
        <f t="shared" ref="D46:X46" si="11">SUM(D47:D49)</f>
        <v>0</v>
      </c>
      <c r="E46" s="281">
        <f t="shared" si="11"/>
        <v>0</v>
      </c>
      <c r="F46" s="94">
        <f t="shared" si="11"/>
        <v>0</v>
      </c>
      <c r="G46" s="94">
        <f t="shared" si="11"/>
        <v>0</v>
      </c>
      <c r="H46" s="94">
        <f t="shared" si="11"/>
        <v>0</v>
      </c>
      <c r="I46" s="94">
        <f t="shared" si="11"/>
        <v>0</v>
      </c>
      <c r="J46" s="291">
        <f t="shared" si="11"/>
        <v>0</v>
      </c>
      <c r="K46" s="291">
        <f t="shared" si="11"/>
        <v>0</v>
      </c>
      <c r="L46" s="291">
        <f t="shared" si="11"/>
        <v>0</v>
      </c>
      <c r="M46" s="291">
        <f t="shared" si="11"/>
        <v>0</v>
      </c>
      <c r="N46" s="291">
        <f t="shared" si="11"/>
        <v>0</v>
      </c>
      <c r="O46" s="291">
        <f t="shared" si="11"/>
        <v>0</v>
      </c>
      <c r="P46" s="291">
        <f t="shared" si="11"/>
        <v>0</v>
      </c>
      <c r="Q46" s="291">
        <f t="shared" si="11"/>
        <v>0</v>
      </c>
      <c r="R46" s="291">
        <f t="shared" si="11"/>
        <v>0</v>
      </c>
      <c r="S46" s="291">
        <f t="shared" si="11"/>
        <v>0</v>
      </c>
      <c r="T46" s="291">
        <f t="shared" si="11"/>
        <v>0</v>
      </c>
      <c r="U46" s="291">
        <f t="shared" si="11"/>
        <v>0</v>
      </c>
      <c r="V46" s="291">
        <f t="shared" si="11"/>
        <v>0</v>
      </c>
      <c r="W46" s="291">
        <f t="shared" si="11"/>
        <v>0</v>
      </c>
      <c r="X46" s="291">
        <f t="shared" si="11"/>
        <v>0</v>
      </c>
    </row>
    <row r="47" spans="1:24" s="286" customFormat="1" x14ac:dyDescent="0.25">
      <c r="A47" s="296" t="s">
        <v>316</v>
      </c>
      <c r="B47" s="299" t="s">
        <v>193</v>
      </c>
      <c r="C47" s="299">
        <v>52652427101</v>
      </c>
      <c r="D47" s="316"/>
      <c r="E47" s="316"/>
      <c r="F47" s="317"/>
      <c r="G47" s="317"/>
      <c r="H47" s="317"/>
      <c r="I47" s="31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</row>
    <row r="48" spans="1:24" s="286" customFormat="1" x14ac:dyDescent="0.25">
      <c r="A48" s="296" t="s">
        <v>317</v>
      </c>
      <c r="B48" s="299" t="s">
        <v>193</v>
      </c>
      <c r="C48" s="297">
        <v>52652427106</v>
      </c>
      <c r="D48" s="316"/>
      <c r="E48" s="316"/>
      <c r="F48" s="317"/>
      <c r="G48" s="317"/>
      <c r="H48" s="317"/>
      <c r="I48" s="31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</row>
    <row r="49" spans="1:24" s="286" customFormat="1" x14ac:dyDescent="0.25">
      <c r="A49" s="296" t="s">
        <v>318</v>
      </c>
      <c r="B49" s="299" t="s">
        <v>193</v>
      </c>
      <c r="C49" s="297">
        <v>52652427111</v>
      </c>
      <c r="D49" s="316"/>
      <c r="E49" s="316"/>
      <c r="F49" s="317"/>
      <c r="G49" s="317"/>
      <c r="H49" s="317"/>
      <c r="I49" s="31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</row>
    <row r="50" spans="1:24" s="286" customFormat="1" x14ac:dyDescent="0.25">
      <c r="A50" s="298" t="s">
        <v>227</v>
      </c>
      <c r="B50" s="300">
        <v>52652431000</v>
      </c>
      <c r="C50" s="301" t="s">
        <v>193</v>
      </c>
      <c r="D50" s="281">
        <f t="shared" ref="D50:X50" si="12">SUM(D51:D52)</f>
        <v>0</v>
      </c>
      <c r="E50" s="281">
        <f t="shared" si="12"/>
        <v>0</v>
      </c>
      <c r="F50" s="94">
        <f t="shared" si="12"/>
        <v>0</v>
      </c>
      <c r="G50" s="94">
        <f t="shared" si="12"/>
        <v>0</v>
      </c>
      <c r="H50" s="94">
        <f t="shared" si="12"/>
        <v>0</v>
      </c>
      <c r="I50" s="94">
        <f t="shared" si="12"/>
        <v>0</v>
      </c>
      <c r="J50" s="291">
        <f t="shared" si="12"/>
        <v>0</v>
      </c>
      <c r="K50" s="291">
        <f t="shared" si="12"/>
        <v>0</v>
      </c>
      <c r="L50" s="291">
        <f t="shared" si="12"/>
        <v>0</v>
      </c>
      <c r="M50" s="291">
        <f t="shared" si="12"/>
        <v>0</v>
      </c>
      <c r="N50" s="291">
        <f t="shared" si="12"/>
        <v>0</v>
      </c>
      <c r="O50" s="291">
        <f t="shared" si="12"/>
        <v>0</v>
      </c>
      <c r="P50" s="291">
        <f t="shared" si="12"/>
        <v>0</v>
      </c>
      <c r="Q50" s="291">
        <f t="shared" si="12"/>
        <v>0</v>
      </c>
      <c r="R50" s="291">
        <f t="shared" si="12"/>
        <v>0</v>
      </c>
      <c r="S50" s="291">
        <f t="shared" si="12"/>
        <v>0</v>
      </c>
      <c r="T50" s="291">
        <f t="shared" si="12"/>
        <v>0</v>
      </c>
      <c r="U50" s="291">
        <f t="shared" si="12"/>
        <v>0</v>
      </c>
      <c r="V50" s="291">
        <f t="shared" si="12"/>
        <v>0</v>
      </c>
      <c r="W50" s="291">
        <f t="shared" si="12"/>
        <v>0</v>
      </c>
      <c r="X50" s="291">
        <f t="shared" si="12"/>
        <v>0</v>
      </c>
    </row>
    <row r="51" spans="1:24" s="286" customFormat="1" x14ac:dyDescent="0.25">
      <c r="A51" s="296" t="s">
        <v>319</v>
      </c>
      <c r="B51" s="299" t="s">
        <v>193</v>
      </c>
      <c r="C51" s="299">
        <v>52652431101</v>
      </c>
      <c r="D51" s="316"/>
      <c r="E51" s="316"/>
      <c r="F51" s="317"/>
      <c r="G51" s="317"/>
      <c r="H51" s="317"/>
      <c r="I51" s="31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</row>
    <row r="52" spans="1:24" s="286" customFormat="1" x14ac:dyDescent="0.25">
      <c r="A52" s="296" t="s">
        <v>320</v>
      </c>
      <c r="B52" s="299" t="s">
        <v>193</v>
      </c>
      <c r="C52" s="297">
        <v>52652431106</v>
      </c>
      <c r="D52" s="316"/>
      <c r="E52" s="316"/>
      <c r="F52" s="317"/>
      <c r="G52" s="317"/>
      <c r="H52" s="317"/>
      <c r="I52" s="31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</row>
    <row r="53" spans="1:24" ht="15" customHeight="1" x14ac:dyDescent="0.25">
      <c r="A53" s="31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30.75" customHeight="1" x14ac:dyDescent="0.25">
      <c r="A54" s="87" t="s">
        <v>192</v>
      </c>
      <c r="B54" s="29"/>
      <c r="C54" s="29"/>
      <c r="D54" s="40">
        <f>SUM(D8,D11,D17,D21,D24,D27,D31,D36,D41,D46,D50,)</f>
        <v>0</v>
      </c>
      <c r="E54" s="40">
        <f>SUM(E8,E11,E17,E21,E24,E27,E31,E36,E41,E46,E50,)</f>
        <v>0</v>
      </c>
      <c r="F54" s="93">
        <f>SUM(F8,F11,F17,F21,F24,F27,F31,F36,F41,F46,F50,)</f>
        <v>0</v>
      </c>
      <c r="G54" s="93">
        <f t="shared" ref="G54:I54" si="13">SUM(G8,G11,G17,G21,G24,G27,G31,G36,G41,G46,G50,)</f>
        <v>0</v>
      </c>
      <c r="H54" s="93">
        <f t="shared" si="13"/>
        <v>0</v>
      </c>
      <c r="I54" s="93">
        <f t="shared" si="13"/>
        <v>0</v>
      </c>
      <c r="J54" s="33">
        <f>SUM(J8,J11,J17,J21,J24,J27,J31,J36,J41,J46,J50,)</f>
        <v>0</v>
      </c>
      <c r="K54" s="33">
        <f t="shared" ref="K54:X54" si="14">SUM(K8,K11,K17,K21,K24,K27,K31,K36,K41,K46,K50,)</f>
        <v>0</v>
      </c>
      <c r="L54" s="33">
        <f t="shared" si="14"/>
        <v>0</v>
      </c>
      <c r="M54" s="33">
        <f t="shared" si="14"/>
        <v>0</v>
      </c>
      <c r="N54" s="33">
        <f t="shared" si="14"/>
        <v>0</v>
      </c>
      <c r="O54" s="33">
        <f t="shared" si="14"/>
        <v>0</v>
      </c>
      <c r="P54" s="33">
        <f t="shared" si="14"/>
        <v>0</v>
      </c>
      <c r="Q54" s="33">
        <f t="shared" si="14"/>
        <v>0</v>
      </c>
      <c r="R54" s="33">
        <f t="shared" si="14"/>
        <v>0</v>
      </c>
      <c r="S54" s="33">
        <f t="shared" si="14"/>
        <v>0</v>
      </c>
      <c r="T54" s="33">
        <f t="shared" si="14"/>
        <v>0</v>
      </c>
      <c r="U54" s="33">
        <f t="shared" si="14"/>
        <v>0</v>
      </c>
      <c r="V54" s="33">
        <f t="shared" si="14"/>
        <v>0</v>
      </c>
      <c r="W54" s="33">
        <f t="shared" si="14"/>
        <v>0</v>
      </c>
      <c r="X54" s="33">
        <f t="shared" si="14"/>
        <v>0</v>
      </c>
    </row>
    <row r="55" spans="1:24" ht="15" customHeight="1" x14ac:dyDescent="0.25">
      <c r="A55" s="37"/>
      <c r="B55" s="29"/>
      <c r="C55" s="29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x14ac:dyDescent="0.25">
      <c r="A56" s="53" t="s">
        <v>126</v>
      </c>
      <c r="B56" s="54"/>
      <c r="C56" s="54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</row>
    <row r="57" spans="1:24" x14ac:dyDescent="0.25">
      <c r="A57" s="56" t="s">
        <v>195</v>
      </c>
      <c r="B57" s="57"/>
      <c r="C57" s="57"/>
      <c r="D57" s="57">
        <f t="shared" ref="D57:X57" si="15">D6-D56</f>
        <v>0</v>
      </c>
      <c r="E57" s="57">
        <f t="shared" si="15"/>
        <v>0</v>
      </c>
      <c r="F57" s="57">
        <f t="shared" si="15"/>
        <v>0</v>
      </c>
      <c r="G57" s="57">
        <f t="shared" si="15"/>
        <v>0</v>
      </c>
      <c r="H57" s="57">
        <f t="shared" si="15"/>
        <v>0</v>
      </c>
      <c r="I57" s="57">
        <f t="shared" si="15"/>
        <v>0</v>
      </c>
      <c r="J57" s="57">
        <f t="shared" si="15"/>
        <v>0</v>
      </c>
      <c r="K57" s="57">
        <f t="shared" si="15"/>
        <v>0</v>
      </c>
      <c r="L57" s="57">
        <f t="shared" si="15"/>
        <v>0</v>
      </c>
      <c r="M57" s="57">
        <f t="shared" si="15"/>
        <v>0</v>
      </c>
      <c r="N57" s="57">
        <f t="shared" si="15"/>
        <v>0</v>
      </c>
      <c r="O57" s="57">
        <f t="shared" si="15"/>
        <v>0</v>
      </c>
      <c r="P57" s="57">
        <f t="shared" si="15"/>
        <v>0</v>
      </c>
      <c r="Q57" s="57">
        <f t="shared" si="15"/>
        <v>0</v>
      </c>
      <c r="R57" s="57">
        <f t="shared" si="15"/>
        <v>0</v>
      </c>
      <c r="S57" s="57">
        <f t="shared" si="15"/>
        <v>0</v>
      </c>
      <c r="T57" s="57">
        <f t="shared" si="15"/>
        <v>0</v>
      </c>
      <c r="U57" s="57">
        <f t="shared" si="15"/>
        <v>0</v>
      </c>
      <c r="V57" s="57">
        <f t="shared" si="15"/>
        <v>0</v>
      </c>
      <c r="W57" s="57">
        <f t="shared" si="15"/>
        <v>0</v>
      </c>
      <c r="X57" s="57">
        <f t="shared" si="15"/>
        <v>0</v>
      </c>
    </row>
    <row r="58" spans="1:24" ht="26.25" customHeight="1" x14ac:dyDescent="0.25">
      <c r="A58" s="65" t="s">
        <v>127</v>
      </c>
      <c r="B58" s="64"/>
      <c r="C58" s="64"/>
      <c r="D58" s="77">
        <v>147.19999999999999</v>
      </c>
      <c r="E58" s="63">
        <v>129.30000000000001</v>
      </c>
      <c r="F58" s="78">
        <v>3.5</v>
      </c>
      <c r="G58" s="63"/>
      <c r="H58" s="78">
        <v>1.6</v>
      </c>
      <c r="I58" s="63"/>
      <c r="J58" s="63">
        <v>0</v>
      </c>
      <c r="K58" s="63">
        <v>34</v>
      </c>
      <c r="L58" s="63">
        <v>31</v>
      </c>
      <c r="M58" s="63">
        <v>29</v>
      </c>
      <c r="N58" s="63">
        <v>20268</v>
      </c>
      <c r="O58" s="63">
        <v>6400</v>
      </c>
      <c r="P58" s="63">
        <v>600</v>
      </c>
      <c r="Q58" s="63">
        <v>116710</v>
      </c>
      <c r="R58" s="63">
        <v>34250</v>
      </c>
      <c r="S58" s="63">
        <v>250</v>
      </c>
      <c r="T58" s="63">
        <v>2</v>
      </c>
      <c r="U58" s="63">
        <v>0</v>
      </c>
      <c r="V58" s="63">
        <v>0</v>
      </c>
      <c r="W58" s="63">
        <v>0</v>
      </c>
      <c r="X58" s="63">
        <v>34</v>
      </c>
    </row>
    <row r="59" spans="1:24" ht="25.5" customHeight="1" x14ac:dyDescent="0.25">
      <c r="A59" s="56" t="s">
        <v>196</v>
      </c>
      <c r="B59" s="57"/>
      <c r="C59" s="57"/>
      <c r="D59" s="61">
        <f t="shared" ref="D59:X59" si="16">D6-D58</f>
        <v>-147.19999999999999</v>
      </c>
      <c r="E59" s="61">
        <f t="shared" si="16"/>
        <v>-129.30000000000001</v>
      </c>
      <c r="F59" s="79">
        <f t="shared" si="16"/>
        <v>-3.5</v>
      </c>
      <c r="G59" s="79">
        <f t="shared" si="16"/>
        <v>0</v>
      </c>
      <c r="H59" s="79">
        <f t="shared" si="16"/>
        <v>-1.6</v>
      </c>
      <c r="I59" s="79">
        <f t="shared" si="16"/>
        <v>0</v>
      </c>
      <c r="J59" s="66">
        <f t="shared" si="16"/>
        <v>0</v>
      </c>
      <c r="K59" s="66">
        <f t="shared" si="16"/>
        <v>-34</v>
      </c>
      <c r="L59" s="66">
        <f t="shared" si="16"/>
        <v>-31</v>
      </c>
      <c r="M59" s="66">
        <f t="shared" si="16"/>
        <v>-29</v>
      </c>
      <c r="N59" s="66">
        <f t="shared" si="16"/>
        <v>-20268</v>
      </c>
      <c r="O59" s="66">
        <f t="shared" si="16"/>
        <v>-6400</v>
      </c>
      <c r="P59" s="66">
        <f t="shared" si="16"/>
        <v>-600</v>
      </c>
      <c r="Q59" s="66">
        <f t="shared" si="16"/>
        <v>-116710</v>
      </c>
      <c r="R59" s="66">
        <f t="shared" si="16"/>
        <v>-34250</v>
      </c>
      <c r="S59" s="66">
        <f t="shared" si="16"/>
        <v>-250</v>
      </c>
      <c r="T59" s="66">
        <f t="shared" si="16"/>
        <v>-2</v>
      </c>
      <c r="U59" s="66">
        <f t="shared" si="16"/>
        <v>0</v>
      </c>
      <c r="V59" s="66">
        <f t="shared" si="16"/>
        <v>0</v>
      </c>
      <c r="W59" s="66">
        <f t="shared" si="16"/>
        <v>0</v>
      </c>
      <c r="X59" s="66">
        <f t="shared" si="16"/>
        <v>-34</v>
      </c>
    </row>
    <row r="60" spans="1:24" ht="123" customHeight="1" x14ac:dyDescent="0.25">
      <c r="A60" s="347" t="s">
        <v>197</v>
      </c>
      <c r="B60" s="348"/>
      <c r="C60" s="349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</sheetData>
  <sheetProtection sort="0" autoFilter="0"/>
  <mergeCells count="2">
    <mergeCell ref="A2:X2"/>
    <mergeCell ref="A60:C6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58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4" sqref="G4"/>
    </sheetView>
  </sheetViews>
  <sheetFormatPr defaultRowHeight="15" x14ac:dyDescent="0.25"/>
  <cols>
    <col min="1" max="1" width="41.5703125" style="35" customWidth="1"/>
    <col min="2" max="2" width="20.28515625" style="35" customWidth="1"/>
    <col min="3" max="3" width="17.140625" style="35" customWidth="1"/>
    <col min="4" max="4" width="24.7109375" style="35" customWidth="1"/>
    <col min="5" max="16384" width="9.140625" style="35"/>
  </cols>
  <sheetData>
    <row r="2" spans="1:4" ht="18.75" x14ac:dyDescent="0.25">
      <c r="A2" s="342" t="s">
        <v>185</v>
      </c>
      <c r="B2" s="342"/>
      <c r="C2" s="342"/>
      <c r="D2" s="342"/>
    </row>
    <row r="4" spans="1:4" ht="60" x14ac:dyDescent="0.25">
      <c r="A4" s="36" t="s">
        <v>122</v>
      </c>
      <c r="B4" s="30" t="s">
        <v>162</v>
      </c>
      <c r="C4" s="30" t="s">
        <v>163</v>
      </c>
      <c r="D4" s="30" t="s">
        <v>186</v>
      </c>
    </row>
    <row r="5" spans="1:4" x14ac:dyDescent="0.25">
      <c r="A5" s="29"/>
      <c r="B5" s="36">
        <v>1</v>
      </c>
      <c r="C5" s="36">
        <v>2</v>
      </c>
      <c r="D5" s="36">
        <v>3</v>
      </c>
    </row>
    <row r="6" spans="1:4" ht="39" customHeight="1" x14ac:dyDescent="0.25">
      <c r="A6" s="282" t="s">
        <v>286</v>
      </c>
      <c r="B6" s="280">
        <v>52652000000</v>
      </c>
      <c r="C6" s="52" t="s">
        <v>193</v>
      </c>
      <c r="D6" s="75">
        <f>SUM(D9:D10,D12:D16,D18:D20,D22:D23,D25:D26,D28:D30,D32:D35,D37:D40,D42:D45,D47:D49,D51:D52,)</f>
        <v>0</v>
      </c>
    </row>
    <row r="7" spans="1:4" ht="21" customHeight="1" x14ac:dyDescent="0.25">
      <c r="A7" s="86" t="s">
        <v>199</v>
      </c>
      <c r="B7" s="47"/>
      <c r="C7" s="31"/>
      <c r="D7" s="29"/>
    </row>
    <row r="8" spans="1:4" x14ac:dyDescent="0.25">
      <c r="A8" s="298" t="s">
        <v>217</v>
      </c>
      <c r="B8" s="300">
        <v>52652402000</v>
      </c>
      <c r="C8" s="301" t="s">
        <v>193</v>
      </c>
      <c r="D8" s="85">
        <f>SUM(D9:D10)</f>
        <v>0</v>
      </c>
    </row>
    <row r="9" spans="1:4" x14ac:dyDescent="0.25">
      <c r="A9" s="296" t="s">
        <v>287</v>
      </c>
      <c r="B9" s="299" t="s">
        <v>193</v>
      </c>
      <c r="C9" s="299">
        <v>52652402101</v>
      </c>
      <c r="D9" s="307"/>
    </row>
    <row r="10" spans="1:4" x14ac:dyDescent="0.25">
      <c r="A10" s="296" t="s">
        <v>288</v>
      </c>
      <c r="B10" s="299" t="s">
        <v>193</v>
      </c>
      <c r="C10" s="297">
        <v>52652402106</v>
      </c>
      <c r="D10" s="307"/>
    </row>
    <row r="11" spans="1:4" ht="15" customHeight="1" x14ac:dyDescent="0.25">
      <c r="A11" s="298" t="s">
        <v>218</v>
      </c>
      <c r="B11" s="295">
        <v>52652404000</v>
      </c>
      <c r="C11" s="301" t="s">
        <v>193</v>
      </c>
      <c r="D11" s="85">
        <f>SUM(D12:D16)</f>
        <v>0</v>
      </c>
    </row>
    <row r="12" spans="1:4" x14ac:dyDescent="0.25">
      <c r="A12" s="296" t="s">
        <v>289</v>
      </c>
      <c r="B12" s="297" t="s">
        <v>193</v>
      </c>
      <c r="C12" s="297">
        <v>52652404101</v>
      </c>
      <c r="D12" s="307"/>
    </row>
    <row r="13" spans="1:4" x14ac:dyDescent="0.25">
      <c r="A13" s="296" t="s">
        <v>290</v>
      </c>
      <c r="B13" s="297" t="s">
        <v>193</v>
      </c>
      <c r="C13" s="297">
        <v>52652404106</v>
      </c>
      <c r="D13" s="307"/>
    </row>
    <row r="14" spans="1:4" x14ac:dyDescent="0.25">
      <c r="A14" s="296" t="s">
        <v>291</v>
      </c>
      <c r="B14" s="297" t="s">
        <v>193</v>
      </c>
      <c r="C14" s="297">
        <v>52652404111</v>
      </c>
      <c r="D14" s="307"/>
    </row>
    <row r="15" spans="1:4" x14ac:dyDescent="0.25">
      <c r="A15" s="296" t="s">
        <v>292</v>
      </c>
      <c r="B15" s="297" t="s">
        <v>193</v>
      </c>
      <c r="C15" s="297">
        <v>52652404116</v>
      </c>
      <c r="D15" s="307"/>
    </row>
    <row r="16" spans="1:4" x14ac:dyDescent="0.25">
      <c r="A16" s="296" t="s">
        <v>293</v>
      </c>
      <c r="B16" s="297" t="s">
        <v>193</v>
      </c>
      <c r="C16" s="297">
        <v>52652404121</v>
      </c>
      <c r="D16" s="307"/>
    </row>
    <row r="17" spans="1:4" x14ac:dyDescent="0.25">
      <c r="A17" s="298" t="s">
        <v>219</v>
      </c>
      <c r="B17" s="295">
        <v>52652407000</v>
      </c>
      <c r="C17" s="294" t="s">
        <v>193</v>
      </c>
      <c r="D17" s="85">
        <f>SUM(D18:D20)</f>
        <v>0</v>
      </c>
    </row>
    <row r="18" spans="1:4" x14ac:dyDescent="0.25">
      <c r="A18" s="296" t="s">
        <v>294</v>
      </c>
      <c r="B18" s="297" t="s">
        <v>193</v>
      </c>
      <c r="C18" s="294" t="s">
        <v>321</v>
      </c>
      <c r="D18" s="307"/>
    </row>
    <row r="19" spans="1:4" s="286" customFormat="1" x14ac:dyDescent="0.25">
      <c r="A19" s="296" t="s">
        <v>295</v>
      </c>
      <c r="B19" s="297" t="s">
        <v>193</v>
      </c>
      <c r="C19" s="294" t="s">
        <v>322</v>
      </c>
      <c r="D19" s="307"/>
    </row>
    <row r="20" spans="1:4" s="286" customFormat="1" x14ac:dyDescent="0.25">
      <c r="A20" s="296" t="s">
        <v>296</v>
      </c>
      <c r="B20" s="297" t="s">
        <v>193</v>
      </c>
      <c r="C20" s="294" t="s">
        <v>323</v>
      </c>
      <c r="D20" s="307"/>
    </row>
    <row r="21" spans="1:4" s="286" customFormat="1" x14ac:dyDescent="0.25">
      <c r="A21" s="298" t="s">
        <v>220</v>
      </c>
      <c r="B21" s="278" t="s">
        <v>234</v>
      </c>
      <c r="C21" s="297" t="s">
        <v>193</v>
      </c>
      <c r="D21" s="291">
        <f>SUM(D22:D23)</f>
        <v>0</v>
      </c>
    </row>
    <row r="22" spans="1:4" s="286" customFormat="1" x14ac:dyDescent="0.25">
      <c r="A22" s="296" t="s">
        <v>297</v>
      </c>
      <c r="B22" s="294" t="s">
        <v>193</v>
      </c>
      <c r="C22" s="297">
        <v>52652410101</v>
      </c>
      <c r="D22" s="307"/>
    </row>
    <row r="23" spans="1:4" s="286" customFormat="1" x14ac:dyDescent="0.25">
      <c r="A23" s="296" t="s">
        <v>298</v>
      </c>
      <c r="B23" s="294" t="s">
        <v>193</v>
      </c>
      <c r="C23" s="297">
        <v>52652410106</v>
      </c>
      <c r="D23" s="307"/>
    </row>
    <row r="24" spans="1:4" s="286" customFormat="1" x14ac:dyDescent="0.25">
      <c r="A24" s="298" t="s">
        <v>221</v>
      </c>
      <c r="B24" s="278" t="s">
        <v>235</v>
      </c>
      <c r="C24" s="301" t="s">
        <v>193</v>
      </c>
      <c r="D24" s="291">
        <f>SUM(D25:D26)</f>
        <v>0</v>
      </c>
    </row>
    <row r="25" spans="1:4" s="286" customFormat="1" x14ac:dyDescent="0.25">
      <c r="A25" s="296" t="s">
        <v>299</v>
      </c>
      <c r="B25" s="297" t="s">
        <v>193</v>
      </c>
      <c r="C25" s="294" t="s">
        <v>324</v>
      </c>
      <c r="D25" s="311"/>
    </row>
    <row r="26" spans="1:4" s="286" customFormat="1" x14ac:dyDescent="0.25">
      <c r="A26" s="296" t="s">
        <v>300</v>
      </c>
      <c r="B26" s="297" t="s">
        <v>193</v>
      </c>
      <c r="C26" s="294" t="s">
        <v>325</v>
      </c>
      <c r="D26" s="311"/>
    </row>
    <row r="27" spans="1:4" x14ac:dyDescent="0.25">
      <c r="A27" s="298" t="s">
        <v>222</v>
      </c>
      <c r="B27" s="278" t="s">
        <v>236</v>
      </c>
      <c r="C27" s="301" t="s">
        <v>193</v>
      </c>
      <c r="D27" s="85">
        <f>SUM(D28:D30)</f>
        <v>0</v>
      </c>
    </row>
    <row r="28" spans="1:4" s="286" customFormat="1" x14ac:dyDescent="0.25">
      <c r="A28" s="296" t="s">
        <v>301</v>
      </c>
      <c r="B28" s="297" t="s">
        <v>193</v>
      </c>
      <c r="C28" s="294" t="s">
        <v>326</v>
      </c>
      <c r="D28" s="311"/>
    </row>
    <row r="29" spans="1:4" s="286" customFormat="1" x14ac:dyDescent="0.25">
      <c r="A29" s="296" t="s">
        <v>302</v>
      </c>
      <c r="B29" s="297" t="s">
        <v>193</v>
      </c>
      <c r="C29" s="294" t="s">
        <v>327</v>
      </c>
      <c r="D29" s="311"/>
    </row>
    <row r="30" spans="1:4" s="286" customFormat="1" x14ac:dyDescent="0.25">
      <c r="A30" s="296" t="s">
        <v>303</v>
      </c>
      <c r="B30" s="297" t="s">
        <v>193</v>
      </c>
      <c r="C30" s="294" t="s">
        <v>328</v>
      </c>
      <c r="D30" s="311"/>
    </row>
    <row r="31" spans="1:4" ht="15.75" customHeight="1" x14ac:dyDescent="0.25">
      <c r="A31" s="298" t="s">
        <v>223</v>
      </c>
      <c r="B31" s="278" t="s">
        <v>237</v>
      </c>
      <c r="C31" s="301" t="s">
        <v>193</v>
      </c>
      <c r="D31" s="85">
        <f>SUM(D32:D35)</f>
        <v>0</v>
      </c>
    </row>
    <row r="32" spans="1:4" x14ac:dyDescent="0.25">
      <c r="A32" s="296" t="s">
        <v>304</v>
      </c>
      <c r="B32" s="297" t="s">
        <v>193</v>
      </c>
      <c r="C32" s="294" t="s">
        <v>329</v>
      </c>
      <c r="D32" s="307"/>
    </row>
    <row r="33" spans="1:4" s="286" customFormat="1" x14ac:dyDescent="0.25">
      <c r="A33" s="296" t="s">
        <v>305</v>
      </c>
      <c r="B33" s="297" t="s">
        <v>193</v>
      </c>
      <c r="C33" s="294" t="s">
        <v>330</v>
      </c>
      <c r="D33" s="307"/>
    </row>
    <row r="34" spans="1:4" s="286" customFormat="1" x14ac:dyDescent="0.25">
      <c r="A34" s="296" t="s">
        <v>306</v>
      </c>
      <c r="B34" s="297" t="s">
        <v>193</v>
      </c>
      <c r="C34" s="294" t="s">
        <v>331</v>
      </c>
      <c r="D34" s="307"/>
    </row>
    <row r="35" spans="1:4" s="286" customFormat="1" x14ac:dyDescent="0.25">
      <c r="A35" s="296" t="s">
        <v>307</v>
      </c>
      <c r="B35" s="297" t="s">
        <v>193</v>
      </c>
      <c r="C35" s="294" t="s">
        <v>332</v>
      </c>
      <c r="D35" s="307"/>
    </row>
    <row r="36" spans="1:4" x14ac:dyDescent="0.25">
      <c r="A36" s="298" t="s">
        <v>224</v>
      </c>
      <c r="B36" s="300">
        <v>52652422000</v>
      </c>
      <c r="C36" s="301" t="s">
        <v>193</v>
      </c>
      <c r="D36" s="85">
        <f>SUM(D37:D40)</f>
        <v>0</v>
      </c>
    </row>
    <row r="37" spans="1:4" x14ac:dyDescent="0.25">
      <c r="A37" s="296" t="s">
        <v>308</v>
      </c>
      <c r="B37" s="299" t="s">
        <v>193</v>
      </c>
      <c r="C37" s="299">
        <v>52652422101</v>
      </c>
      <c r="D37" s="307"/>
    </row>
    <row r="38" spans="1:4" x14ac:dyDescent="0.25">
      <c r="A38" s="296" t="s">
        <v>309</v>
      </c>
      <c r="B38" s="299" t="s">
        <v>193</v>
      </c>
      <c r="C38" s="297">
        <v>52652422106</v>
      </c>
      <c r="D38" s="307"/>
    </row>
    <row r="39" spans="1:4" s="286" customFormat="1" x14ac:dyDescent="0.25">
      <c r="A39" s="296" t="s">
        <v>310</v>
      </c>
      <c r="B39" s="299" t="s">
        <v>193</v>
      </c>
      <c r="C39" s="297">
        <v>52652422111</v>
      </c>
      <c r="D39" s="307"/>
    </row>
    <row r="40" spans="1:4" s="286" customFormat="1" x14ac:dyDescent="0.25">
      <c r="A40" s="296" t="s">
        <v>311</v>
      </c>
      <c r="B40" s="299" t="s">
        <v>193</v>
      </c>
      <c r="C40" s="297">
        <v>52652422116</v>
      </c>
      <c r="D40" s="307"/>
    </row>
    <row r="41" spans="1:4" x14ac:dyDescent="0.25">
      <c r="A41" s="298" t="s">
        <v>225</v>
      </c>
      <c r="B41" s="300">
        <v>52652425000</v>
      </c>
      <c r="C41" s="301" t="s">
        <v>193</v>
      </c>
      <c r="D41" s="85">
        <f>SUM(D42:D45)</f>
        <v>0</v>
      </c>
    </row>
    <row r="42" spans="1:4" x14ac:dyDescent="0.25">
      <c r="A42" s="296" t="s">
        <v>312</v>
      </c>
      <c r="B42" s="299" t="s">
        <v>193</v>
      </c>
      <c r="C42" s="299">
        <v>52652425101</v>
      </c>
      <c r="D42" s="307"/>
    </row>
    <row r="43" spans="1:4" x14ac:dyDescent="0.25">
      <c r="A43" s="296" t="s">
        <v>313</v>
      </c>
      <c r="B43" s="299" t="s">
        <v>193</v>
      </c>
      <c r="C43" s="297">
        <v>52652425106</v>
      </c>
      <c r="D43" s="307"/>
    </row>
    <row r="44" spans="1:4" s="286" customFormat="1" x14ac:dyDescent="0.25">
      <c r="A44" s="296" t="s">
        <v>314</v>
      </c>
      <c r="B44" s="299" t="s">
        <v>193</v>
      </c>
      <c r="C44" s="297">
        <v>52652425111</v>
      </c>
      <c r="D44" s="307"/>
    </row>
    <row r="45" spans="1:4" s="286" customFormat="1" x14ac:dyDescent="0.25">
      <c r="A45" s="296" t="s">
        <v>315</v>
      </c>
      <c r="B45" s="299" t="s">
        <v>193</v>
      </c>
      <c r="C45" s="297">
        <v>52652425116</v>
      </c>
      <c r="D45" s="307"/>
    </row>
    <row r="46" spans="1:4" x14ac:dyDescent="0.25">
      <c r="A46" s="298" t="s">
        <v>226</v>
      </c>
      <c r="B46" s="300">
        <v>52652427000</v>
      </c>
      <c r="C46" s="301" t="s">
        <v>193</v>
      </c>
      <c r="D46" s="85">
        <f>SUM(D47:D49)</f>
        <v>0</v>
      </c>
    </row>
    <row r="47" spans="1:4" x14ac:dyDescent="0.25">
      <c r="A47" s="296" t="s">
        <v>316</v>
      </c>
      <c r="B47" s="299" t="s">
        <v>193</v>
      </c>
      <c r="C47" s="299">
        <v>52652427101</v>
      </c>
      <c r="D47" s="307"/>
    </row>
    <row r="48" spans="1:4" s="286" customFormat="1" x14ac:dyDescent="0.25">
      <c r="A48" s="296" t="s">
        <v>317</v>
      </c>
      <c r="B48" s="299" t="s">
        <v>193</v>
      </c>
      <c r="C48" s="297">
        <v>52652427106</v>
      </c>
      <c r="D48" s="307"/>
    </row>
    <row r="49" spans="1:4" s="286" customFormat="1" x14ac:dyDescent="0.25">
      <c r="A49" s="296" t="s">
        <v>318</v>
      </c>
      <c r="B49" s="299" t="s">
        <v>193</v>
      </c>
      <c r="C49" s="297">
        <v>52652427111</v>
      </c>
      <c r="D49" s="307"/>
    </row>
    <row r="50" spans="1:4" s="286" customFormat="1" x14ac:dyDescent="0.25">
      <c r="A50" s="298" t="s">
        <v>227</v>
      </c>
      <c r="B50" s="300">
        <v>52652431000</v>
      </c>
      <c r="C50" s="301" t="s">
        <v>193</v>
      </c>
      <c r="D50" s="291">
        <f>SUM(D51:D52)</f>
        <v>0</v>
      </c>
    </row>
    <row r="51" spans="1:4" s="286" customFormat="1" x14ac:dyDescent="0.25">
      <c r="A51" s="296" t="s">
        <v>319</v>
      </c>
      <c r="B51" s="299" t="s">
        <v>193</v>
      </c>
      <c r="C51" s="299">
        <v>52652431101</v>
      </c>
      <c r="D51" s="307"/>
    </row>
    <row r="52" spans="1:4" s="286" customFormat="1" x14ac:dyDescent="0.25">
      <c r="A52" s="296" t="s">
        <v>320</v>
      </c>
      <c r="B52" s="299" t="s">
        <v>193</v>
      </c>
      <c r="C52" s="297">
        <v>52652431106</v>
      </c>
      <c r="D52" s="307"/>
    </row>
    <row r="53" spans="1:4" x14ac:dyDescent="0.25">
      <c r="A53" s="31"/>
      <c r="B53" s="29"/>
      <c r="C53" s="29"/>
      <c r="D53" s="29"/>
    </row>
    <row r="54" spans="1:4" ht="23.25" customHeight="1" x14ac:dyDescent="0.25">
      <c r="A54" s="87" t="s">
        <v>192</v>
      </c>
      <c r="B54" s="29"/>
      <c r="C54" s="29"/>
      <c r="D54" s="33">
        <f>SUM(D8,D11,D17,D21,D24,D27,D31,D36,D41,D46,D50,)</f>
        <v>0</v>
      </c>
    </row>
    <row r="55" spans="1:4" x14ac:dyDescent="0.25">
      <c r="A55" s="37"/>
      <c r="B55" s="29"/>
      <c r="C55" s="29"/>
      <c r="D55" s="33"/>
    </row>
    <row r="56" spans="1:4" x14ac:dyDescent="0.25">
      <c r="A56" s="53" t="s">
        <v>127</v>
      </c>
      <c r="B56" s="54"/>
      <c r="C56" s="54"/>
      <c r="D56" s="59">
        <v>19</v>
      </c>
    </row>
    <row r="57" spans="1:4" x14ac:dyDescent="0.25">
      <c r="A57" s="56" t="s">
        <v>196</v>
      </c>
      <c r="B57" s="57"/>
      <c r="C57" s="57"/>
      <c r="D57" s="57">
        <f>D6-D56</f>
        <v>-19</v>
      </c>
    </row>
    <row r="58" spans="1:4" ht="88.5" customHeight="1" x14ac:dyDescent="0.25">
      <c r="A58" s="71" t="s">
        <v>198</v>
      </c>
      <c r="B58" s="335"/>
      <c r="C58" s="336"/>
      <c r="D58" s="337"/>
    </row>
  </sheetData>
  <sheetProtection sort="0" autoFilter="0"/>
  <mergeCells count="2">
    <mergeCell ref="A2:D2"/>
    <mergeCell ref="B58:D5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E57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4" sqref="G4"/>
    </sheetView>
  </sheetViews>
  <sheetFormatPr defaultRowHeight="15" x14ac:dyDescent="0.25"/>
  <cols>
    <col min="1" max="1" width="38.5703125" style="35" customWidth="1"/>
    <col min="2" max="2" width="16" style="35" customWidth="1"/>
    <col min="3" max="3" width="14.5703125" style="35" customWidth="1"/>
    <col min="4" max="5" width="19.7109375" style="35" customWidth="1"/>
    <col min="6" max="16384" width="9.140625" style="35"/>
  </cols>
  <sheetData>
    <row r="2" spans="1:5" ht="23.25" customHeight="1" x14ac:dyDescent="0.25">
      <c r="A2" s="350" t="s">
        <v>187</v>
      </c>
      <c r="B2" s="350"/>
      <c r="C2" s="350"/>
      <c r="D2" s="350"/>
      <c r="E2" s="350"/>
    </row>
    <row r="3" spans="1:5" x14ac:dyDescent="0.25">
      <c r="A3" s="29"/>
      <c r="B3" s="29"/>
      <c r="C3" s="29"/>
      <c r="D3" s="29"/>
      <c r="E3" s="29"/>
    </row>
    <row r="4" spans="1:5" ht="90" x14ac:dyDescent="0.25">
      <c r="A4" s="36" t="s">
        <v>122</v>
      </c>
      <c r="B4" s="30" t="s">
        <v>188</v>
      </c>
      <c r="C4" s="30" t="s">
        <v>189</v>
      </c>
      <c r="D4" s="30" t="s">
        <v>190</v>
      </c>
      <c r="E4" s="30" t="s">
        <v>191</v>
      </c>
    </row>
    <row r="5" spans="1:5" x14ac:dyDescent="0.25">
      <c r="A5" s="29"/>
      <c r="B5" s="36">
        <v>1</v>
      </c>
      <c r="C5" s="36">
        <v>2</v>
      </c>
      <c r="D5" s="36">
        <v>3</v>
      </c>
      <c r="E5" s="36">
        <v>4</v>
      </c>
    </row>
    <row r="6" spans="1:5" ht="38.25" customHeight="1" x14ac:dyDescent="0.25">
      <c r="A6" s="282" t="s">
        <v>286</v>
      </c>
      <c r="B6" s="280">
        <v>52652000000</v>
      </c>
      <c r="C6" s="52" t="s">
        <v>193</v>
      </c>
      <c r="D6" s="75">
        <f>SUM(D9:D10,D12:D16,D18:D20,D22:D23,D25:D26,D28:D30,D32:D35,D37:D40,D42:D45,D47:D49,D51:D52,)</f>
        <v>0</v>
      </c>
      <c r="E6" s="75">
        <f>SUM(E9:E10,E12:E16,E18:E20,E22:E23,E25:E26,E28:E30,E32:E35,E37:E40,E42:E45,E47:E49,E51:E52,)</f>
        <v>0</v>
      </c>
    </row>
    <row r="7" spans="1:5" ht="23.25" customHeight="1" x14ac:dyDescent="0.25">
      <c r="A7" s="86" t="s">
        <v>199</v>
      </c>
      <c r="B7" s="47"/>
      <c r="C7" s="31"/>
      <c r="D7" s="29"/>
      <c r="E7" s="29"/>
    </row>
    <row r="8" spans="1:5" ht="15" customHeight="1" x14ac:dyDescent="0.25">
      <c r="A8" s="298" t="s">
        <v>217</v>
      </c>
      <c r="B8" s="300">
        <v>52652402000</v>
      </c>
      <c r="C8" s="301" t="s">
        <v>193</v>
      </c>
      <c r="D8" s="85">
        <f>SUM(D9:D10)</f>
        <v>0</v>
      </c>
      <c r="E8" s="85">
        <f>SUM(E9:E10)</f>
        <v>0</v>
      </c>
    </row>
    <row r="9" spans="1:5" x14ac:dyDescent="0.25">
      <c r="A9" s="296" t="s">
        <v>287</v>
      </c>
      <c r="B9" s="299" t="s">
        <v>193</v>
      </c>
      <c r="C9" s="299">
        <v>52652402101</v>
      </c>
      <c r="D9" s="307"/>
      <c r="E9" s="307"/>
    </row>
    <row r="10" spans="1:5" x14ac:dyDescent="0.25">
      <c r="A10" s="296" t="s">
        <v>288</v>
      </c>
      <c r="B10" s="299" t="s">
        <v>193</v>
      </c>
      <c r="C10" s="297">
        <v>52652402106</v>
      </c>
      <c r="D10" s="307"/>
      <c r="E10" s="307"/>
    </row>
    <row r="11" spans="1:5" ht="15" customHeight="1" x14ac:dyDescent="0.25">
      <c r="A11" s="298" t="s">
        <v>218</v>
      </c>
      <c r="B11" s="295">
        <v>52652404000</v>
      </c>
      <c r="C11" s="301" t="s">
        <v>193</v>
      </c>
      <c r="D11" s="85">
        <f>SUM(D12:D16)</f>
        <v>0</v>
      </c>
      <c r="E11" s="85">
        <f>SUM(E12:E16)</f>
        <v>0</v>
      </c>
    </row>
    <row r="12" spans="1:5" x14ac:dyDescent="0.25">
      <c r="A12" s="296" t="s">
        <v>289</v>
      </c>
      <c r="B12" s="297" t="s">
        <v>193</v>
      </c>
      <c r="C12" s="297">
        <v>52652404101</v>
      </c>
      <c r="D12" s="307"/>
      <c r="E12" s="307"/>
    </row>
    <row r="13" spans="1:5" x14ac:dyDescent="0.25">
      <c r="A13" s="296" t="s">
        <v>290</v>
      </c>
      <c r="B13" s="297" t="s">
        <v>193</v>
      </c>
      <c r="C13" s="297">
        <v>52652404106</v>
      </c>
      <c r="D13" s="307"/>
      <c r="E13" s="307"/>
    </row>
    <row r="14" spans="1:5" x14ac:dyDescent="0.25">
      <c r="A14" s="296" t="s">
        <v>291</v>
      </c>
      <c r="B14" s="297" t="s">
        <v>193</v>
      </c>
      <c r="C14" s="297">
        <v>52652404111</v>
      </c>
      <c r="D14" s="307"/>
      <c r="E14" s="307"/>
    </row>
    <row r="15" spans="1:5" x14ac:dyDescent="0.25">
      <c r="A15" s="296" t="s">
        <v>292</v>
      </c>
      <c r="B15" s="297" t="s">
        <v>193</v>
      </c>
      <c r="C15" s="297">
        <v>52652404116</v>
      </c>
      <c r="D15" s="307"/>
      <c r="E15" s="307"/>
    </row>
    <row r="16" spans="1:5" x14ac:dyDescent="0.25">
      <c r="A16" s="296" t="s">
        <v>293</v>
      </c>
      <c r="B16" s="297" t="s">
        <v>193</v>
      </c>
      <c r="C16" s="297">
        <v>52652404121</v>
      </c>
      <c r="D16" s="307"/>
      <c r="E16" s="307"/>
    </row>
    <row r="17" spans="1:5" x14ac:dyDescent="0.25">
      <c r="A17" s="298" t="s">
        <v>219</v>
      </c>
      <c r="B17" s="295">
        <v>52652407000</v>
      </c>
      <c r="C17" s="294" t="s">
        <v>193</v>
      </c>
      <c r="D17" s="85">
        <f>SUM(D18:D20)</f>
        <v>0</v>
      </c>
      <c r="E17" s="85">
        <f>SUM(E18:E20)</f>
        <v>0</v>
      </c>
    </row>
    <row r="18" spans="1:5" x14ac:dyDescent="0.25">
      <c r="A18" s="296" t="s">
        <v>294</v>
      </c>
      <c r="B18" s="297" t="s">
        <v>193</v>
      </c>
      <c r="C18" s="294" t="s">
        <v>321</v>
      </c>
      <c r="D18" s="307"/>
      <c r="E18" s="307"/>
    </row>
    <row r="19" spans="1:5" s="286" customFormat="1" x14ac:dyDescent="0.25">
      <c r="A19" s="296" t="s">
        <v>295</v>
      </c>
      <c r="B19" s="297" t="s">
        <v>193</v>
      </c>
      <c r="C19" s="294" t="s">
        <v>322</v>
      </c>
      <c r="D19" s="307"/>
      <c r="E19" s="307"/>
    </row>
    <row r="20" spans="1:5" s="286" customFormat="1" x14ac:dyDescent="0.25">
      <c r="A20" s="296" t="s">
        <v>296</v>
      </c>
      <c r="B20" s="297" t="s">
        <v>193</v>
      </c>
      <c r="C20" s="294" t="s">
        <v>323</v>
      </c>
      <c r="D20" s="307"/>
      <c r="E20" s="307"/>
    </row>
    <row r="21" spans="1:5" ht="15" customHeight="1" x14ac:dyDescent="0.25">
      <c r="A21" s="298" t="s">
        <v>220</v>
      </c>
      <c r="B21" s="278" t="s">
        <v>234</v>
      </c>
      <c r="C21" s="297" t="s">
        <v>193</v>
      </c>
      <c r="D21" s="85">
        <f>SUM(D22:D23)</f>
        <v>0</v>
      </c>
      <c r="E21" s="85">
        <f>SUM(E22:E23)</f>
        <v>0</v>
      </c>
    </row>
    <row r="22" spans="1:5" s="286" customFormat="1" ht="15" customHeight="1" x14ac:dyDescent="0.25">
      <c r="A22" s="296" t="s">
        <v>297</v>
      </c>
      <c r="B22" s="294" t="s">
        <v>193</v>
      </c>
      <c r="C22" s="297">
        <v>52652410101</v>
      </c>
      <c r="D22" s="311"/>
      <c r="E22" s="311"/>
    </row>
    <row r="23" spans="1:5" s="286" customFormat="1" ht="15" customHeight="1" x14ac:dyDescent="0.25">
      <c r="A23" s="296" t="s">
        <v>298</v>
      </c>
      <c r="B23" s="294" t="s">
        <v>193</v>
      </c>
      <c r="C23" s="297">
        <v>52652410106</v>
      </c>
      <c r="D23" s="311"/>
      <c r="E23" s="311"/>
    </row>
    <row r="24" spans="1:5" ht="15" customHeight="1" x14ac:dyDescent="0.25">
      <c r="A24" s="298" t="s">
        <v>221</v>
      </c>
      <c r="B24" s="278" t="s">
        <v>235</v>
      </c>
      <c r="C24" s="301" t="s">
        <v>193</v>
      </c>
      <c r="D24" s="85">
        <f>SUM(D25:D26)</f>
        <v>0</v>
      </c>
      <c r="E24" s="85">
        <f>SUM(E25:E26)</f>
        <v>0</v>
      </c>
    </row>
    <row r="25" spans="1:5" x14ac:dyDescent="0.25">
      <c r="A25" s="296" t="s">
        <v>299</v>
      </c>
      <c r="B25" s="297" t="s">
        <v>193</v>
      </c>
      <c r="C25" s="294" t="s">
        <v>324</v>
      </c>
      <c r="D25" s="307"/>
      <c r="E25" s="307"/>
    </row>
    <row r="26" spans="1:5" x14ac:dyDescent="0.25">
      <c r="A26" s="296" t="s">
        <v>300</v>
      </c>
      <c r="B26" s="297" t="s">
        <v>193</v>
      </c>
      <c r="C26" s="294" t="s">
        <v>325</v>
      </c>
      <c r="D26" s="307"/>
      <c r="E26" s="307"/>
    </row>
    <row r="27" spans="1:5" ht="15" customHeight="1" x14ac:dyDescent="0.25">
      <c r="A27" s="298" t="s">
        <v>222</v>
      </c>
      <c r="B27" s="278" t="s">
        <v>236</v>
      </c>
      <c r="C27" s="301" t="s">
        <v>193</v>
      </c>
      <c r="D27" s="85">
        <f>SUM(D28:D30)</f>
        <v>0</v>
      </c>
      <c r="E27" s="85">
        <f>SUM(E28:E30)</f>
        <v>0</v>
      </c>
    </row>
    <row r="28" spans="1:5" x14ac:dyDescent="0.25">
      <c r="A28" s="296" t="s">
        <v>301</v>
      </c>
      <c r="B28" s="297" t="s">
        <v>193</v>
      </c>
      <c r="C28" s="294" t="s">
        <v>326</v>
      </c>
      <c r="D28" s="307"/>
      <c r="E28" s="307"/>
    </row>
    <row r="29" spans="1:5" s="286" customFormat="1" x14ac:dyDescent="0.25">
      <c r="A29" s="296" t="s">
        <v>302</v>
      </c>
      <c r="B29" s="297" t="s">
        <v>193</v>
      </c>
      <c r="C29" s="294" t="s">
        <v>327</v>
      </c>
      <c r="D29" s="307"/>
      <c r="E29" s="307"/>
    </row>
    <row r="30" spans="1:5" s="286" customFormat="1" x14ac:dyDescent="0.25">
      <c r="A30" s="296" t="s">
        <v>303</v>
      </c>
      <c r="B30" s="297" t="s">
        <v>193</v>
      </c>
      <c r="C30" s="294" t="s">
        <v>328</v>
      </c>
      <c r="D30" s="307"/>
      <c r="E30" s="307"/>
    </row>
    <row r="31" spans="1:5" ht="15" customHeight="1" x14ac:dyDescent="0.25">
      <c r="A31" s="298" t="s">
        <v>223</v>
      </c>
      <c r="B31" s="278" t="s">
        <v>237</v>
      </c>
      <c r="C31" s="301" t="s">
        <v>193</v>
      </c>
      <c r="D31" s="85">
        <f>SUM(D32:D35)</f>
        <v>0</v>
      </c>
      <c r="E31" s="85">
        <f>SUM(E32:E35)</f>
        <v>0</v>
      </c>
    </row>
    <row r="32" spans="1:5" x14ac:dyDescent="0.25">
      <c r="A32" s="296" t="s">
        <v>304</v>
      </c>
      <c r="B32" s="297" t="s">
        <v>193</v>
      </c>
      <c r="C32" s="294" t="s">
        <v>329</v>
      </c>
      <c r="D32" s="307"/>
      <c r="E32" s="307"/>
    </row>
    <row r="33" spans="1:5" x14ac:dyDescent="0.25">
      <c r="A33" s="296" t="s">
        <v>305</v>
      </c>
      <c r="B33" s="297" t="s">
        <v>193</v>
      </c>
      <c r="C33" s="294" t="s">
        <v>330</v>
      </c>
      <c r="D33" s="307"/>
      <c r="E33" s="307"/>
    </row>
    <row r="34" spans="1:5" x14ac:dyDescent="0.25">
      <c r="A34" s="296" t="s">
        <v>306</v>
      </c>
      <c r="B34" s="297" t="s">
        <v>193</v>
      </c>
      <c r="C34" s="294" t="s">
        <v>331</v>
      </c>
      <c r="D34" s="307"/>
      <c r="E34" s="307"/>
    </row>
    <row r="35" spans="1:5" s="286" customFormat="1" x14ac:dyDescent="0.25">
      <c r="A35" s="296" t="s">
        <v>307</v>
      </c>
      <c r="B35" s="297" t="s">
        <v>193</v>
      </c>
      <c r="C35" s="294" t="s">
        <v>332</v>
      </c>
      <c r="D35" s="307"/>
      <c r="E35" s="307"/>
    </row>
    <row r="36" spans="1:5" ht="15" customHeight="1" x14ac:dyDescent="0.25">
      <c r="A36" s="298" t="s">
        <v>224</v>
      </c>
      <c r="B36" s="300">
        <v>52652422000</v>
      </c>
      <c r="C36" s="301" t="s">
        <v>193</v>
      </c>
      <c r="D36" s="85">
        <f>SUM(D37:D40)</f>
        <v>0</v>
      </c>
      <c r="E36" s="85">
        <f>SUM(E37:E40)</f>
        <v>0</v>
      </c>
    </row>
    <row r="37" spans="1:5" s="286" customFormat="1" ht="15" customHeight="1" x14ac:dyDescent="0.25">
      <c r="A37" s="296" t="s">
        <v>308</v>
      </c>
      <c r="B37" s="299" t="s">
        <v>193</v>
      </c>
      <c r="C37" s="299">
        <v>52652422101</v>
      </c>
      <c r="D37" s="311"/>
      <c r="E37" s="311"/>
    </row>
    <row r="38" spans="1:5" s="286" customFormat="1" ht="15" customHeight="1" x14ac:dyDescent="0.25">
      <c r="A38" s="296" t="s">
        <v>309</v>
      </c>
      <c r="B38" s="299" t="s">
        <v>193</v>
      </c>
      <c r="C38" s="297">
        <v>52652422106</v>
      </c>
      <c r="D38" s="311"/>
      <c r="E38" s="311"/>
    </row>
    <row r="39" spans="1:5" s="286" customFormat="1" ht="15" customHeight="1" x14ac:dyDescent="0.25">
      <c r="A39" s="296" t="s">
        <v>310</v>
      </c>
      <c r="B39" s="299" t="s">
        <v>193</v>
      </c>
      <c r="C39" s="297">
        <v>52652422111</v>
      </c>
      <c r="D39" s="311"/>
      <c r="E39" s="311"/>
    </row>
    <row r="40" spans="1:5" s="286" customFormat="1" ht="15" customHeight="1" x14ac:dyDescent="0.25">
      <c r="A40" s="296" t="s">
        <v>311</v>
      </c>
      <c r="B40" s="299" t="s">
        <v>193</v>
      </c>
      <c r="C40" s="297">
        <v>52652422116</v>
      </c>
      <c r="D40" s="311"/>
      <c r="E40" s="311"/>
    </row>
    <row r="41" spans="1:5" s="286" customFormat="1" x14ac:dyDescent="0.25">
      <c r="A41" s="298" t="s">
        <v>225</v>
      </c>
      <c r="B41" s="300">
        <v>52652425000</v>
      </c>
      <c r="C41" s="301" t="s">
        <v>193</v>
      </c>
      <c r="D41" s="291">
        <f>SUM(D42:D45)</f>
        <v>0</v>
      </c>
      <c r="E41" s="291">
        <f>SUM(E42:E45)</f>
        <v>0</v>
      </c>
    </row>
    <row r="42" spans="1:5" s="286" customFormat="1" x14ac:dyDescent="0.25">
      <c r="A42" s="296" t="s">
        <v>312</v>
      </c>
      <c r="B42" s="299" t="s">
        <v>193</v>
      </c>
      <c r="C42" s="299">
        <v>52652425101</v>
      </c>
      <c r="D42" s="307"/>
      <c r="E42" s="307"/>
    </row>
    <row r="43" spans="1:5" s="286" customFormat="1" x14ac:dyDescent="0.25">
      <c r="A43" s="296" t="s">
        <v>313</v>
      </c>
      <c r="B43" s="299" t="s">
        <v>193</v>
      </c>
      <c r="C43" s="297">
        <v>52652425106</v>
      </c>
      <c r="D43" s="307"/>
      <c r="E43" s="307"/>
    </row>
    <row r="44" spans="1:5" s="286" customFormat="1" x14ac:dyDescent="0.25">
      <c r="A44" s="296" t="s">
        <v>314</v>
      </c>
      <c r="B44" s="299" t="s">
        <v>193</v>
      </c>
      <c r="C44" s="297">
        <v>52652425111</v>
      </c>
      <c r="D44" s="307"/>
      <c r="E44" s="307"/>
    </row>
    <row r="45" spans="1:5" s="286" customFormat="1" x14ac:dyDescent="0.25">
      <c r="A45" s="296" t="s">
        <v>315</v>
      </c>
      <c r="B45" s="299" t="s">
        <v>193</v>
      </c>
      <c r="C45" s="297">
        <v>52652425116</v>
      </c>
      <c r="D45" s="307"/>
      <c r="E45" s="307"/>
    </row>
    <row r="46" spans="1:5" s="286" customFormat="1" ht="15" customHeight="1" x14ac:dyDescent="0.25">
      <c r="A46" s="298" t="s">
        <v>226</v>
      </c>
      <c r="B46" s="300">
        <v>52652427000</v>
      </c>
      <c r="C46" s="301" t="s">
        <v>193</v>
      </c>
      <c r="D46" s="291">
        <f>SUM(D47:D49)</f>
        <v>0</v>
      </c>
      <c r="E46" s="291">
        <f>SUM(E47:E49)</f>
        <v>0</v>
      </c>
    </row>
    <row r="47" spans="1:5" s="286" customFormat="1" x14ac:dyDescent="0.25">
      <c r="A47" s="296" t="s">
        <v>316</v>
      </c>
      <c r="B47" s="299" t="s">
        <v>193</v>
      </c>
      <c r="C47" s="299">
        <v>52652427101</v>
      </c>
      <c r="D47" s="307"/>
      <c r="E47" s="307"/>
    </row>
    <row r="48" spans="1:5" s="286" customFormat="1" x14ac:dyDescent="0.25">
      <c r="A48" s="296" t="s">
        <v>317</v>
      </c>
      <c r="B48" s="299" t="s">
        <v>193</v>
      </c>
      <c r="C48" s="297">
        <v>52652427106</v>
      </c>
      <c r="D48" s="307"/>
      <c r="E48" s="307"/>
    </row>
    <row r="49" spans="1:5" s="286" customFormat="1" x14ac:dyDescent="0.25">
      <c r="A49" s="296" t="s">
        <v>318</v>
      </c>
      <c r="B49" s="299" t="s">
        <v>193</v>
      </c>
      <c r="C49" s="297">
        <v>52652427111</v>
      </c>
      <c r="D49" s="307"/>
      <c r="E49" s="307"/>
    </row>
    <row r="50" spans="1:5" s="286" customFormat="1" x14ac:dyDescent="0.25">
      <c r="A50" s="298" t="s">
        <v>227</v>
      </c>
      <c r="B50" s="300">
        <v>52652431000</v>
      </c>
      <c r="C50" s="301" t="s">
        <v>193</v>
      </c>
      <c r="D50" s="291">
        <f>SUM(D51:D52)</f>
        <v>0</v>
      </c>
      <c r="E50" s="291">
        <f>SUM(E51:E52)</f>
        <v>0</v>
      </c>
    </row>
    <row r="51" spans="1:5" s="286" customFormat="1" x14ac:dyDescent="0.25">
      <c r="A51" s="296" t="s">
        <v>319</v>
      </c>
      <c r="B51" s="299" t="s">
        <v>193</v>
      </c>
      <c r="C51" s="299">
        <v>52652431101</v>
      </c>
      <c r="D51" s="307"/>
      <c r="E51" s="307"/>
    </row>
    <row r="52" spans="1:5" s="286" customFormat="1" x14ac:dyDescent="0.25">
      <c r="A52" s="296" t="s">
        <v>320</v>
      </c>
      <c r="B52" s="299" t="s">
        <v>193</v>
      </c>
      <c r="C52" s="297">
        <v>52652431106</v>
      </c>
      <c r="D52" s="307"/>
      <c r="E52" s="307"/>
    </row>
    <row r="53" spans="1:5" x14ac:dyDescent="0.25">
      <c r="A53" s="31"/>
      <c r="B53" s="29"/>
      <c r="C53" s="29"/>
      <c r="D53" s="29"/>
      <c r="E53" s="29"/>
    </row>
    <row r="54" spans="1:5" ht="23.25" customHeight="1" x14ac:dyDescent="0.25">
      <c r="A54" s="87" t="s">
        <v>192</v>
      </c>
      <c r="B54" s="29"/>
      <c r="C54" s="29"/>
      <c r="D54" s="33">
        <f>SUM(D8,D11,D17,D21,D24,D27,D31,D36,D41,D46,D50,)</f>
        <v>0</v>
      </c>
      <c r="E54" s="33">
        <f>SUM(E8,E11,E17,E21,E24,E27,E31,E36,E41,E46,E50,)</f>
        <v>0</v>
      </c>
    </row>
    <row r="55" spans="1:5" ht="23.25" customHeight="1" x14ac:dyDescent="0.25">
      <c r="A55" s="53" t="s">
        <v>127</v>
      </c>
      <c r="B55" s="54"/>
      <c r="C55" s="54"/>
      <c r="D55" s="59">
        <v>34</v>
      </c>
      <c r="E55" s="59">
        <v>34</v>
      </c>
    </row>
    <row r="56" spans="1:5" ht="24.75" customHeight="1" x14ac:dyDescent="0.25">
      <c r="A56" s="60" t="s">
        <v>196</v>
      </c>
      <c r="B56" s="57"/>
      <c r="C56" s="57"/>
      <c r="D56" s="57">
        <f>D6-D55</f>
        <v>-34</v>
      </c>
      <c r="E56" s="57">
        <f>E6-E55</f>
        <v>-34</v>
      </c>
    </row>
    <row r="57" spans="1:5" ht="84" customHeight="1" x14ac:dyDescent="0.25">
      <c r="A57" s="343" t="s">
        <v>198</v>
      </c>
      <c r="B57" s="344"/>
      <c r="C57" s="345"/>
      <c r="D57" s="55"/>
      <c r="E57" s="55"/>
    </row>
  </sheetData>
  <sheetProtection sort="0" autoFilter="0"/>
  <mergeCells count="2">
    <mergeCell ref="A2:E2"/>
    <mergeCell ref="A57:C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Справочно ф.1-МО за 2022 г.</vt:lpstr>
      <vt:lpstr>Седельниковский_2023_КОДЫ</vt:lpstr>
      <vt:lpstr> МАКЕТ_ф. 1-МО_2023_Р.1_Терр</vt:lpstr>
      <vt:lpstr>Р.2_Быт</vt:lpstr>
      <vt:lpstr>Р.3_Спорт</vt:lpstr>
      <vt:lpstr>Р.4_Коммун</vt:lpstr>
      <vt:lpstr>Р.5_Здрав</vt:lpstr>
      <vt:lpstr>Р.6_Почта,телеф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Марина Юрьевна</dc:creator>
  <cp:lastModifiedBy>Гущина Елена Александровна</cp:lastModifiedBy>
  <dcterms:created xsi:type="dcterms:W3CDTF">2023-12-12T09:38:45Z</dcterms:created>
  <dcterms:modified xsi:type="dcterms:W3CDTF">2024-04-10T03:51:28Z</dcterms:modified>
</cp:coreProperties>
</file>