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40" windowHeight="15600" tabRatio="918" firstSheet="2" activeTab="2"/>
  </bookViews>
  <sheets>
    <sheet name="Справочно ф.№1-МО за 2022" sheetId="8" r:id="rId1"/>
    <sheet name="Омский_2023_КОДЫ" sheetId="10" r:id="rId2"/>
    <sheet name="МАКЕТ_ф.1-МО_2023_Р.1_Терр" sheetId="11" r:id="rId3"/>
    <sheet name="Р.2_Быт" sheetId="12" r:id="rId4"/>
    <sheet name="Р.3_Спорт" sheetId="13" r:id="rId5"/>
    <sheet name="Р.4_Коммун" sheetId="14" r:id="rId6"/>
    <sheet name="Р.5_Здрав" sheetId="16" r:id="rId7"/>
    <sheet name="Р.6_Почта, тефон" sheetId="18" r:id="rId8"/>
  </sheets>
  <definedNames>
    <definedName name="_xlnm._FilterDatabase" localSheetId="0">'Справочно ф.№1-МО за 2022'!#REF!</definedName>
    <definedName name="_xlnm.Print_Titles" localSheetId="0">'Справочно ф.№1-МО за 2022'!$4:$4</definedName>
    <definedName name="_xlnm.Print_Area" localSheetId="0">'Справочно ф.№1-МО за 2022'!$A$1:$AF$84</definedName>
  </definedNames>
  <calcPr calcId="145621"/>
</workbook>
</file>

<file path=xl/calcChain.xml><?xml version="1.0" encoding="utf-8"?>
<calcChain xmlns="http://schemas.openxmlformats.org/spreadsheetml/2006/main">
  <c r="T127" i="14" l="1"/>
  <c r="S127" i="14"/>
  <c r="Q127" i="14"/>
  <c r="O127" i="14"/>
  <c r="M127" i="14"/>
  <c r="K127" i="14"/>
  <c r="H127" i="14"/>
  <c r="F127" i="14"/>
  <c r="D127" i="14"/>
  <c r="X6" i="14"/>
  <c r="W6" i="14"/>
  <c r="V6" i="14"/>
  <c r="U6" i="14"/>
  <c r="T6" i="14"/>
  <c r="S6" i="14"/>
  <c r="R6" i="14"/>
  <c r="Q6" i="14"/>
  <c r="P6" i="14"/>
  <c r="O6" i="14"/>
  <c r="M6" i="14"/>
  <c r="N6" i="14"/>
  <c r="L6" i="14"/>
  <c r="K6" i="14"/>
  <c r="J6" i="14"/>
  <c r="I6" i="14"/>
  <c r="H6" i="14"/>
  <c r="G6" i="14"/>
  <c r="F6" i="14"/>
  <c r="E6" i="14"/>
  <c r="D6" i="14"/>
  <c r="P6" i="13"/>
  <c r="P130" i="13" s="1"/>
  <c r="O6" i="13"/>
  <c r="O130" i="13" s="1"/>
  <c r="N6" i="13"/>
  <c r="N130" i="13" s="1"/>
  <c r="M6" i="13"/>
  <c r="M130" i="13" s="1"/>
  <c r="L6" i="13"/>
  <c r="L130" i="13" s="1"/>
  <c r="K6" i="13"/>
  <c r="K130" i="13" s="1"/>
  <c r="J6" i="13"/>
  <c r="J130" i="13" s="1"/>
  <c r="I6" i="13"/>
  <c r="I130" i="13" s="1"/>
  <c r="H6" i="13"/>
  <c r="H130" i="13" s="1"/>
  <c r="G6" i="13"/>
  <c r="G130" i="13" s="1"/>
  <c r="F6" i="13"/>
  <c r="F130" i="13" s="1"/>
  <c r="E6" i="13"/>
  <c r="E130" i="13" s="1"/>
  <c r="D6" i="13"/>
  <c r="Z127" i="12"/>
  <c r="T127" i="12"/>
  <c r="R127" i="12"/>
  <c r="O127" i="12"/>
  <c r="I127" i="12"/>
  <c r="G127" i="12"/>
  <c r="E127" i="12"/>
  <c r="Z6" i="12"/>
  <c r="Y6" i="12"/>
  <c r="X6" i="12"/>
  <c r="W6" i="12"/>
  <c r="V6" i="12"/>
  <c r="U6" i="12"/>
  <c r="T6" i="12"/>
  <c r="S6" i="12"/>
  <c r="R6" i="12"/>
  <c r="P6" i="12"/>
  <c r="O6" i="12"/>
  <c r="N6" i="12"/>
  <c r="M6" i="12"/>
  <c r="L6" i="12"/>
  <c r="K6" i="12"/>
  <c r="J6" i="12"/>
  <c r="I6" i="12"/>
  <c r="H6" i="12"/>
  <c r="G6" i="12"/>
  <c r="F6" i="12"/>
  <c r="E6" i="12"/>
  <c r="E122" i="18" l="1"/>
  <c r="E119" i="18"/>
  <c r="E117" i="18"/>
  <c r="E114" i="18"/>
  <c r="E108" i="18"/>
  <c r="E102" i="18"/>
  <c r="E94" i="18"/>
  <c r="E90" i="18"/>
  <c r="E85" i="18"/>
  <c r="E80" i="18"/>
  <c r="E76" i="18"/>
  <c r="E73" i="18"/>
  <c r="E69" i="18"/>
  <c r="E62" i="18"/>
  <c r="E59" i="18"/>
  <c r="E54" i="18"/>
  <c r="E51" i="18"/>
  <c r="E45" i="18"/>
  <c r="E42" i="18"/>
  <c r="E35" i="18"/>
  <c r="E23" i="18"/>
  <c r="E17" i="18"/>
  <c r="E10" i="18"/>
  <c r="D122" i="18"/>
  <c r="D119" i="18"/>
  <c r="D117" i="18"/>
  <c r="D114" i="18"/>
  <c r="D108" i="18"/>
  <c r="D102" i="18"/>
  <c r="D94" i="18"/>
  <c r="D90" i="18"/>
  <c r="D85" i="18"/>
  <c r="D80" i="18"/>
  <c r="D76" i="18"/>
  <c r="D73" i="18"/>
  <c r="D69" i="18"/>
  <c r="D62" i="18"/>
  <c r="D59" i="18"/>
  <c r="D54" i="18"/>
  <c r="D51" i="18"/>
  <c r="D45" i="18"/>
  <c r="D42" i="18"/>
  <c r="D35" i="18"/>
  <c r="D23" i="18"/>
  <c r="D17" i="18"/>
  <c r="D10" i="18"/>
  <c r="D127" i="18"/>
  <c r="E6" i="18"/>
  <c r="D6" i="18"/>
  <c r="D122" i="16"/>
  <c r="D119" i="16"/>
  <c r="D114" i="16"/>
  <c r="D108" i="16"/>
  <c r="D102" i="16"/>
  <c r="D94" i="16"/>
  <c r="D90" i="16"/>
  <c r="D85" i="16"/>
  <c r="D80" i="16"/>
  <c r="D76" i="16"/>
  <c r="D73" i="16"/>
  <c r="D69" i="16"/>
  <c r="D62" i="16"/>
  <c r="D59" i="16"/>
  <c r="D54" i="16"/>
  <c r="D51" i="16"/>
  <c r="D45" i="16"/>
  <c r="D42" i="16"/>
  <c r="D35" i="16"/>
  <c r="D23" i="16"/>
  <c r="D17" i="16"/>
  <c r="D10" i="16"/>
  <c r="D6" i="16"/>
  <c r="D122" i="14"/>
  <c r="D119" i="14"/>
  <c r="D117" i="14"/>
  <c r="D114" i="14"/>
  <c r="D108" i="14"/>
  <c r="D102" i="14"/>
  <c r="D94" i="14"/>
  <c r="D90" i="14"/>
  <c r="D85" i="14"/>
  <c r="D80" i="14"/>
  <c r="D76" i="14"/>
  <c r="D73" i="14"/>
  <c r="D69" i="14"/>
  <c r="D62" i="14"/>
  <c r="D59" i="14"/>
  <c r="D54" i="14"/>
  <c r="D51" i="14"/>
  <c r="D45" i="14"/>
  <c r="D42" i="14"/>
  <c r="D35" i="14"/>
  <c r="D23" i="14"/>
  <c r="D17" i="14"/>
  <c r="D10" i="14"/>
  <c r="D122" i="13"/>
  <c r="D119" i="13"/>
  <c r="D117" i="13"/>
  <c r="D114" i="13"/>
  <c r="D108" i="13"/>
  <c r="D102" i="13"/>
  <c r="D94" i="13"/>
  <c r="D90" i="13"/>
  <c r="D85" i="13"/>
  <c r="D80" i="13"/>
  <c r="D76" i="13"/>
  <c r="D73" i="13"/>
  <c r="D69" i="13"/>
  <c r="D62" i="13"/>
  <c r="D59" i="13"/>
  <c r="D54" i="13"/>
  <c r="D51" i="13"/>
  <c r="D45" i="13"/>
  <c r="D42" i="13"/>
  <c r="D35" i="13"/>
  <c r="D23" i="13"/>
  <c r="D17" i="13"/>
  <c r="D10" i="13"/>
  <c r="E122" i="12"/>
  <c r="E119" i="12"/>
  <c r="E117" i="12"/>
  <c r="E114" i="12"/>
  <c r="E108" i="12"/>
  <c r="E102" i="12"/>
  <c r="E94" i="12"/>
  <c r="E90" i="12"/>
  <c r="E85" i="12"/>
  <c r="E80" i="12"/>
  <c r="E76" i="12"/>
  <c r="E73" i="12"/>
  <c r="E69" i="12"/>
  <c r="E62" i="12"/>
  <c r="E59" i="12"/>
  <c r="E54" i="12"/>
  <c r="E51" i="12"/>
  <c r="E45" i="12"/>
  <c r="E42" i="12"/>
  <c r="E35" i="12"/>
  <c r="E23" i="12"/>
  <c r="E17" i="12"/>
  <c r="E10" i="12"/>
  <c r="D126" i="11"/>
  <c r="D123" i="11"/>
  <c r="D121" i="11"/>
  <c r="D118" i="11"/>
  <c r="D112" i="11"/>
  <c r="D106" i="11"/>
  <c r="D98" i="11"/>
  <c r="D94" i="11"/>
  <c r="D89" i="11"/>
  <c r="D84" i="11"/>
  <c r="D80" i="11"/>
  <c r="D77" i="11"/>
  <c r="D73" i="11"/>
  <c r="D66" i="11"/>
  <c r="D63" i="11"/>
  <c r="D58" i="11"/>
  <c r="D55" i="11"/>
  <c r="D49" i="11"/>
  <c r="D46" i="11"/>
  <c r="D39" i="11"/>
  <c r="D27" i="11"/>
  <c r="D21" i="11"/>
  <c r="D14" i="11"/>
  <c r="D10" i="11"/>
  <c r="E8" i="18" l="1"/>
  <c r="E127" i="18" s="1"/>
  <c r="D8" i="18"/>
  <c r="E130" i="18"/>
  <c r="D130" i="18"/>
  <c r="D117" i="16"/>
  <c r="D8" i="16"/>
  <c r="D127" i="16" s="1"/>
  <c r="D130" i="16"/>
  <c r="F132" i="13"/>
  <c r="H132" i="14"/>
  <c r="K130" i="14"/>
  <c r="L132" i="14"/>
  <c r="P132" i="14"/>
  <c r="T132" i="14"/>
  <c r="X132" i="14"/>
  <c r="E8" i="14"/>
  <c r="E127" i="14" s="1"/>
  <c r="F8" i="14"/>
  <c r="G8" i="14"/>
  <c r="H8" i="14"/>
  <c r="I8" i="14"/>
  <c r="J8" i="14"/>
  <c r="K8" i="14"/>
  <c r="L8" i="14"/>
  <c r="M8" i="14"/>
  <c r="N8" i="14"/>
  <c r="O8" i="14"/>
  <c r="P8" i="14"/>
  <c r="Q8" i="14"/>
  <c r="R8" i="14"/>
  <c r="S8" i="14"/>
  <c r="T8" i="14"/>
  <c r="U8" i="14"/>
  <c r="V8" i="14"/>
  <c r="W8" i="14"/>
  <c r="X8" i="14"/>
  <c r="E10" i="14"/>
  <c r="F10" i="14"/>
  <c r="G10" i="14"/>
  <c r="G127" i="14" s="1"/>
  <c r="H10" i="14"/>
  <c r="I10" i="14"/>
  <c r="J10" i="14"/>
  <c r="K10" i="14"/>
  <c r="L10" i="14"/>
  <c r="M10" i="14"/>
  <c r="N10" i="14"/>
  <c r="O10" i="14"/>
  <c r="P10" i="14"/>
  <c r="Q10" i="14"/>
  <c r="R10" i="14"/>
  <c r="S10" i="14"/>
  <c r="T10" i="14"/>
  <c r="U10" i="14"/>
  <c r="V10" i="14"/>
  <c r="W10" i="14"/>
  <c r="X10" i="14"/>
  <c r="E17" i="14"/>
  <c r="F17" i="14"/>
  <c r="G17" i="14"/>
  <c r="H17" i="14"/>
  <c r="I17" i="14"/>
  <c r="I127" i="14" s="1"/>
  <c r="J17" i="14"/>
  <c r="K17" i="14"/>
  <c r="L17" i="14"/>
  <c r="M17" i="14"/>
  <c r="N17" i="14"/>
  <c r="O17" i="14"/>
  <c r="P17" i="14"/>
  <c r="Q17" i="14"/>
  <c r="R17" i="14"/>
  <c r="S17" i="14"/>
  <c r="T17" i="14"/>
  <c r="U17" i="14"/>
  <c r="V17" i="14"/>
  <c r="W17" i="14"/>
  <c r="X17" i="14"/>
  <c r="E23" i="14"/>
  <c r="F23" i="14"/>
  <c r="G23" i="14"/>
  <c r="H23" i="14"/>
  <c r="I23" i="14"/>
  <c r="J23" i="14"/>
  <c r="J127" i="14" s="1"/>
  <c r="K23" i="14"/>
  <c r="L23" i="14"/>
  <c r="M23" i="14"/>
  <c r="N23" i="14"/>
  <c r="O23" i="14"/>
  <c r="P23" i="14"/>
  <c r="Q23" i="14"/>
  <c r="R23" i="14"/>
  <c r="S23" i="14"/>
  <c r="T23" i="14"/>
  <c r="U23" i="14"/>
  <c r="V23" i="14"/>
  <c r="W23" i="14"/>
  <c r="X23" i="14"/>
  <c r="E35" i="14"/>
  <c r="F35" i="14"/>
  <c r="G35" i="14"/>
  <c r="H35" i="14"/>
  <c r="I35" i="14"/>
  <c r="J35" i="14"/>
  <c r="K35" i="14"/>
  <c r="L35" i="14"/>
  <c r="L127" i="14" s="1"/>
  <c r="M35" i="14"/>
  <c r="N35" i="14"/>
  <c r="O35" i="14"/>
  <c r="P35" i="14"/>
  <c r="Q35" i="14"/>
  <c r="R35" i="14"/>
  <c r="S35" i="14"/>
  <c r="T35" i="14"/>
  <c r="U35" i="14"/>
  <c r="V35" i="14"/>
  <c r="W35" i="14"/>
  <c r="X35" i="14"/>
  <c r="E42" i="14"/>
  <c r="F42" i="14"/>
  <c r="G42" i="14"/>
  <c r="H42" i="14"/>
  <c r="I42" i="14"/>
  <c r="J42" i="14"/>
  <c r="K42" i="14"/>
  <c r="L42" i="14"/>
  <c r="M42" i="14"/>
  <c r="N42" i="14"/>
  <c r="N127" i="14" s="1"/>
  <c r="O42" i="14"/>
  <c r="P42" i="14"/>
  <c r="Q42" i="14"/>
  <c r="R42" i="14"/>
  <c r="S42" i="14"/>
  <c r="T42" i="14"/>
  <c r="U42" i="14"/>
  <c r="V42" i="14"/>
  <c r="W42" i="14"/>
  <c r="X42" i="14"/>
  <c r="E45" i="14"/>
  <c r="F45" i="14"/>
  <c r="G45" i="14"/>
  <c r="H45" i="14"/>
  <c r="I45" i="14"/>
  <c r="J45" i="14"/>
  <c r="K45" i="14"/>
  <c r="L45" i="14"/>
  <c r="M45" i="14"/>
  <c r="N45" i="14"/>
  <c r="O45" i="14"/>
  <c r="P45" i="14"/>
  <c r="P127" i="14" s="1"/>
  <c r="Q45" i="14"/>
  <c r="R45" i="14"/>
  <c r="S45" i="14"/>
  <c r="T45" i="14"/>
  <c r="U45" i="14"/>
  <c r="V45" i="14"/>
  <c r="W45" i="14"/>
  <c r="X45" i="14"/>
  <c r="E51" i="14"/>
  <c r="F51" i="14"/>
  <c r="G51" i="14"/>
  <c r="H51" i="14"/>
  <c r="I51" i="14"/>
  <c r="J51" i="14"/>
  <c r="K51" i="14"/>
  <c r="L51" i="14"/>
  <c r="M51" i="14"/>
  <c r="N51" i="14"/>
  <c r="O51" i="14"/>
  <c r="P51" i="14"/>
  <c r="Q51" i="14"/>
  <c r="R51" i="14"/>
  <c r="R127" i="14" s="1"/>
  <c r="S51" i="14"/>
  <c r="T51" i="14"/>
  <c r="U51" i="14"/>
  <c r="V51" i="14"/>
  <c r="W51" i="14"/>
  <c r="X51" i="14"/>
  <c r="E54" i="14"/>
  <c r="F54" i="14"/>
  <c r="G54" i="14"/>
  <c r="H54" i="14"/>
  <c r="I54" i="14"/>
  <c r="J54" i="14"/>
  <c r="K54" i="14"/>
  <c r="L54" i="14"/>
  <c r="M54" i="14"/>
  <c r="N54" i="14"/>
  <c r="O54" i="14"/>
  <c r="P54" i="14"/>
  <c r="Q54" i="14"/>
  <c r="R54" i="14"/>
  <c r="S54" i="14"/>
  <c r="T54" i="14"/>
  <c r="U54" i="14"/>
  <c r="V54" i="14"/>
  <c r="W54" i="14"/>
  <c r="X54" i="14"/>
  <c r="E59" i="14"/>
  <c r="F59" i="14"/>
  <c r="G59" i="14"/>
  <c r="H59" i="14"/>
  <c r="I59" i="14"/>
  <c r="J59" i="14"/>
  <c r="K59" i="14"/>
  <c r="L59" i="14"/>
  <c r="M59" i="14"/>
  <c r="N59" i="14"/>
  <c r="O59" i="14"/>
  <c r="P59" i="14"/>
  <c r="Q59" i="14"/>
  <c r="R59" i="14"/>
  <c r="S59" i="14"/>
  <c r="T59" i="14"/>
  <c r="U59" i="14"/>
  <c r="U127" i="14" s="1"/>
  <c r="V59" i="14"/>
  <c r="W59" i="14"/>
  <c r="X59" i="14"/>
  <c r="E62" i="14"/>
  <c r="F62" i="14"/>
  <c r="G62" i="14"/>
  <c r="H62" i="14"/>
  <c r="I62" i="14"/>
  <c r="J62" i="14"/>
  <c r="K62" i="14"/>
  <c r="L62" i="14"/>
  <c r="M62" i="14"/>
  <c r="N62" i="14"/>
  <c r="O62" i="14"/>
  <c r="P62" i="14"/>
  <c r="Q62" i="14"/>
  <c r="R62" i="14"/>
  <c r="S62" i="14"/>
  <c r="T62" i="14"/>
  <c r="U62" i="14"/>
  <c r="V62" i="14"/>
  <c r="W62" i="14"/>
  <c r="X62" i="14"/>
  <c r="E69" i="14"/>
  <c r="F69" i="14"/>
  <c r="G69" i="14"/>
  <c r="H69" i="14"/>
  <c r="I69" i="14"/>
  <c r="J69" i="14"/>
  <c r="K69" i="14"/>
  <c r="L69" i="14"/>
  <c r="M69" i="14"/>
  <c r="N69" i="14"/>
  <c r="O69" i="14"/>
  <c r="P69" i="14"/>
  <c r="Q69" i="14"/>
  <c r="R69" i="14"/>
  <c r="S69" i="14"/>
  <c r="T69" i="14"/>
  <c r="U69" i="14"/>
  <c r="V69" i="14"/>
  <c r="W69" i="14"/>
  <c r="X69" i="14"/>
  <c r="E73" i="14"/>
  <c r="F73" i="14"/>
  <c r="G73" i="14"/>
  <c r="H73" i="14"/>
  <c r="I73" i="14"/>
  <c r="J73" i="14"/>
  <c r="K73" i="14"/>
  <c r="L73" i="14"/>
  <c r="M73" i="14"/>
  <c r="N73" i="14"/>
  <c r="O73" i="14"/>
  <c r="P73" i="14"/>
  <c r="Q73" i="14"/>
  <c r="R73" i="14"/>
  <c r="S73" i="14"/>
  <c r="T73" i="14"/>
  <c r="U73" i="14"/>
  <c r="V73" i="14"/>
  <c r="W73" i="14"/>
  <c r="X73" i="14"/>
  <c r="E76" i="14"/>
  <c r="F76" i="14"/>
  <c r="G76" i="14"/>
  <c r="H76" i="14"/>
  <c r="I76" i="14"/>
  <c r="J76" i="14"/>
  <c r="K76" i="14"/>
  <c r="L76" i="14"/>
  <c r="M76" i="14"/>
  <c r="N76" i="14"/>
  <c r="O76" i="14"/>
  <c r="P76" i="14"/>
  <c r="Q76" i="14"/>
  <c r="R76" i="14"/>
  <c r="S76" i="14"/>
  <c r="T76" i="14"/>
  <c r="U76" i="14"/>
  <c r="V76" i="14"/>
  <c r="W76" i="14"/>
  <c r="X76" i="14"/>
  <c r="E80" i="14"/>
  <c r="F80" i="14"/>
  <c r="G80" i="14"/>
  <c r="H80" i="14"/>
  <c r="I80" i="14"/>
  <c r="J80" i="14"/>
  <c r="K80" i="14"/>
  <c r="L80" i="14"/>
  <c r="M80" i="14"/>
  <c r="N80" i="14"/>
  <c r="O80" i="14"/>
  <c r="P80" i="14"/>
  <c r="Q80" i="14"/>
  <c r="R80" i="14"/>
  <c r="S80" i="14"/>
  <c r="T80" i="14"/>
  <c r="U80" i="14"/>
  <c r="V80" i="14"/>
  <c r="W80" i="14"/>
  <c r="X80" i="14"/>
  <c r="E85" i="14"/>
  <c r="F85" i="14"/>
  <c r="G85" i="14"/>
  <c r="H85" i="14"/>
  <c r="I85" i="14"/>
  <c r="J85" i="14"/>
  <c r="K85" i="14"/>
  <c r="L85" i="14"/>
  <c r="M85" i="14"/>
  <c r="N85" i="14"/>
  <c r="O85" i="14"/>
  <c r="P85" i="14"/>
  <c r="Q85" i="14"/>
  <c r="R85" i="14"/>
  <c r="S85" i="14"/>
  <c r="T85" i="14"/>
  <c r="U85" i="14"/>
  <c r="V85" i="14"/>
  <c r="W85" i="14"/>
  <c r="X85" i="14"/>
  <c r="E90" i="14"/>
  <c r="F90" i="14"/>
  <c r="G90" i="14"/>
  <c r="H90" i="14"/>
  <c r="I90" i="14"/>
  <c r="J90" i="14"/>
  <c r="K90" i="14"/>
  <c r="L90" i="14"/>
  <c r="M90" i="14"/>
  <c r="N90" i="14"/>
  <c r="O90" i="14"/>
  <c r="P90" i="14"/>
  <c r="Q90" i="14"/>
  <c r="R90" i="14"/>
  <c r="S90" i="14"/>
  <c r="T90" i="14"/>
  <c r="U90" i="14"/>
  <c r="V90" i="14"/>
  <c r="W90" i="14"/>
  <c r="X90" i="14"/>
  <c r="E94" i="14"/>
  <c r="F94" i="14"/>
  <c r="G94" i="14"/>
  <c r="H94" i="14"/>
  <c r="I94" i="14"/>
  <c r="J94" i="14"/>
  <c r="K94" i="14"/>
  <c r="L94" i="14"/>
  <c r="M94" i="14"/>
  <c r="N94" i="14"/>
  <c r="O94" i="14"/>
  <c r="P94" i="14"/>
  <c r="Q94" i="14"/>
  <c r="R94" i="14"/>
  <c r="S94" i="14"/>
  <c r="T94" i="14"/>
  <c r="U94" i="14"/>
  <c r="V94" i="14"/>
  <c r="W94" i="14"/>
  <c r="X94" i="14"/>
  <c r="E102" i="14"/>
  <c r="F102" i="14"/>
  <c r="G102" i="14"/>
  <c r="H102" i="14"/>
  <c r="I102" i="14"/>
  <c r="J102" i="14"/>
  <c r="K102" i="14"/>
  <c r="L102" i="14"/>
  <c r="M102" i="14"/>
  <c r="N102" i="14"/>
  <c r="O102" i="14"/>
  <c r="P102" i="14"/>
  <c r="Q102" i="14"/>
  <c r="R102" i="14"/>
  <c r="S102" i="14"/>
  <c r="T102" i="14"/>
  <c r="U102" i="14"/>
  <c r="V102" i="14"/>
  <c r="W102" i="14"/>
  <c r="X102" i="14"/>
  <c r="E108" i="14"/>
  <c r="F108" i="14"/>
  <c r="G108" i="14"/>
  <c r="H108" i="14"/>
  <c r="I108" i="14"/>
  <c r="J108" i="14"/>
  <c r="K108" i="14"/>
  <c r="L108" i="14"/>
  <c r="M108" i="14"/>
  <c r="N108" i="14"/>
  <c r="O108" i="14"/>
  <c r="P108" i="14"/>
  <c r="Q108" i="14"/>
  <c r="R108" i="14"/>
  <c r="S108" i="14"/>
  <c r="T108" i="14"/>
  <c r="U108" i="14"/>
  <c r="V108" i="14"/>
  <c r="W108" i="14"/>
  <c r="X108" i="14"/>
  <c r="E114" i="14"/>
  <c r="F114" i="14"/>
  <c r="G114" i="14"/>
  <c r="H114" i="14"/>
  <c r="I114" i="14"/>
  <c r="J114" i="14"/>
  <c r="K114" i="14"/>
  <c r="L114" i="14"/>
  <c r="M114" i="14"/>
  <c r="N114" i="14"/>
  <c r="O114" i="14"/>
  <c r="P114" i="14"/>
  <c r="Q114" i="14"/>
  <c r="R114" i="14"/>
  <c r="S114" i="14"/>
  <c r="T114" i="14"/>
  <c r="U114" i="14"/>
  <c r="V114" i="14"/>
  <c r="W114" i="14"/>
  <c r="X114" i="14"/>
  <c r="E117" i="14"/>
  <c r="F117" i="14"/>
  <c r="G117" i="14"/>
  <c r="H117" i="14"/>
  <c r="I117" i="14"/>
  <c r="J117" i="14"/>
  <c r="K117" i="14"/>
  <c r="L117" i="14"/>
  <c r="M117" i="14"/>
  <c r="N117" i="14"/>
  <c r="O117" i="14"/>
  <c r="P117" i="14"/>
  <c r="Q117" i="14"/>
  <c r="R117" i="14"/>
  <c r="S117" i="14"/>
  <c r="T117" i="14"/>
  <c r="U117" i="14"/>
  <c r="V117" i="14"/>
  <c r="W117" i="14"/>
  <c r="X117" i="14"/>
  <c r="E119" i="14"/>
  <c r="F119" i="14"/>
  <c r="G119" i="14"/>
  <c r="H119" i="14"/>
  <c r="I119" i="14"/>
  <c r="J119" i="14"/>
  <c r="K119" i="14"/>
  <c r="L119" i="14"/>
  <c r="M119" i="14"/>
  <c r="N119" i="14"/>
  <c r="O119" i="14"/>
  <c r="P119" i="14"/>
  <c r="Q119" i="14"/>
  <c r="R119" i="14"/>
  <c r="S119" i="14"/>
  <c r="T119" i="14"/>
  <c r="U119" i="14"/>
  <c r="V119" i="14"/>
  <c r="W119" i="14"/>
  <c r="X119" i="14"/>
  <c r="E122" i="14"/>
  <c r="F122" i="14"/>
  <c r="G122" i="14"/>
  <c r="H122" i="14"/>
  <c r="I122" i="14"/>
  <c r="J122" i="14"/>
  <c r="K122" i="14"/>
  <c r="L122" i="14"/>
  <c r="M122" i="14"/>
  <c r="N122" i="14"/>
  <c r="O122" i="14"/>
  <c r="P122" i="14"/>
  <c r="Q122" i="14"/>
  <c r="R122" i="14"/>
  <c r="S122" i="14"/>
  <c r="T122" i="14"/>
  <c r="U122" i="14"/>
  <c r="V122" i="14"/>
  <c r="W122" i="14"/>
  <c r="X122" i="14"/>
  <c r="D8" i="14"/>
  <c r="R130" i="14"/>
  <c r="W130" i="14"/>
  <c r="V132" i="14"/>
  <c r="U130" i="14"/>
  <c r="S130" i="14"/>
  <c r="R132" i="14"/>
  <c r="Q130" i="14"/>
  <c r="O132" i="14"/>
  <c r="N132" i="14"/>
  <c r="M130" i="14"/>
  <c r="J130" i="14"/>
  <c r="I130" i="14"/>
  <c r="G132" i="14"/>
  <c r="F132" i="14"/>
  <c r="E130" i="14"/>
  <c r="D132" i="14"/>
  <c r="H132" i="13"/>
  <c r="L132" i="13"/>
  <c r="M132" i="13"/>
  <c r="P132" i="13"/>
  <c r="E8" i="13"/>
  <c r="F8" i="13"/>
  <c r="G8" i="13"/>
  <c r="H8" i="13"/>
  <c r="I8" i="13"/>
  <c r="J8" i="13"/>
  <c r="K8" i="13"/>
  <c r="L8" i="13"/>
  <c r="M8" i="13"/>
  <c r="N8" i="13"/>
  <c r="O8" i="13"/>
  <c r="P8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E59" i="13"/>
  <c r="F59" i="13"/>
  <c r="G59" i="13"/>
  <c r="H59" i="13"/>
  <c r="I59" i="13"/>
  <c r="J59" i="13"/>
  <c r="K59" i="13"/>
  <c r="L59" i="13"/>
  <c r="M59" i="13"/>
  <c r="N59" i="13"/>
  <c r="O59" i="13"/>
  <c r="P59" i="13"/>
  <c r="E62" i="13"/>
  <c r="F62" i="13"/>
  <c r="G62" i="13"/>
  <c r="H62" i="13"/>
  <c r="I62" i="13"/>
  <c r="J62" i="13"/>
  <c r="K62" i="13"/>
  <c r="L62" i="13"/>
  <c r="M62" i="13"/>
  <c r="N62" i="13"/>
  <c r="O62" i="13"/>
  <c r="P62" i="13"/>
  <c r="E69" i="13"/>
  <c r="F69" i="13"/>
  <c r="G69" i="13"/>
  <c r="H69" i="13"/>
  <c r="I69" i="13"/>
  <c r="J69" i="13"/>
  <c r="K69" i="13"/>
  <c r="L69" i="13"/>
  <c r="M69" i="13"/>
  <c r="N69" i="13"/>
  <c r="O69" i="13"/>
  <c r="P69" i="13"/>
  <c r="E73" i="13"/>
  <c r="F73" i="13"/>
  <c r="G73" i="13"/>
  <c r="H73" i="13"/>
  <c r="I73" i="13"/>
  <c r="J73" i="13"/>
  <c r="K73" i="13"/>
  <c r="L73" i="13"/>
  <c r="M73" i="13"/>
  <c r="N73" i="13"/>
  <c r="O73" i="13"/>
  <c r="P73" i="13"/>
  <c r="E76" i="13"/>
  <c r="F76" i="13"/>
  <c r="G76" i="13"/>
  <c r="H76" i="13"/>
  <c r="I76" i="13"/>
  <c r="J76" i="13"/>
  <c r="K76" i="13"/>
  <c r="L76" i="13"/>
  <c r="M76" i="13"/>
  <c r="N76" i="13"/>
  <c r="O76" i="13"/>
  <c r="P76" i="13"/>
  <c r="E80" i="13"/>
  <c r="F80" i="13"/>
  <c r="G80" i="13"/>
  <c r="H80" i="13"/>
  <c r="I80" i="13"/>
  <c r="J80" i="13"/>
  <c r="K80" i="13"/>
  <c r="L80" i="13"/>
  <c r="M80" i="13"/>
  <c r="N80" i="13"/>
  <c r="O80" i="13"/>
  <c r="P80" i="13"/>
  <c r="E85" i="13"/>
  <c r="F85" i="13"/>
  <c r="G85" i="13"/>
  <c r="H85" i="13"/>
  <c r="I85" i="13"/>
  <c r="J85" i="13"/>
  <c r="K85" i="13"/>
  <c r="L85" i="13"/>
  <c r="M85" i="13"/>
  <c r="N85" i="13"/>
  <c r="O85" i="13"/>
  <c r="P85" i="13"/>
  <c r="E90" i="13"/>
  <c r="F90" i="13"/>
  <c r="G90" i="13"/>
  <c r="H90" i="13"/>
  <c r="I90" i="13"/>
  <c r="J90" i="13"/>
  <c r="K90" i="13"/>
  <c r="L90" i="13"/>
  <c r="M90" i="13"/>
  <c r="N90" i="13"/>
  <c r="O90" i="13"/>
  <c r="P90" i="13"/>
  <c r="E94" i="13"/>
  <c r="F94" i="13"/>
  <c r="G94" i="13"/>
  <c r="H94" i="13"/>
  <c r="I94" i="13"/>
  <c r="J94" i="13"/>
  <c r="K94" i="13"/>
  <c r="L94" i="13"/>
  <c r="M94" i="13"/>
  <c r="N94" i="13"/>
  <c r="O94" i="13"/>
  <c r="P94" i="13"/>
  <c r="E102" i="13"/>
  <c r="F102" i="13"/>
  <c r="G102" i="13"/>
  <c r="H102" i="13"/>
  <c r="I102" i="13"/>
  <c r="J102" i="13"/>
  <c r="K102" i="13"/>
  <c r="L102" i="13"/>
  <c r="M102" i="13"/>
  <c r="N102" i="13"/>
  <c r="O102" i="13"/>
  <c r="P102" i="13"/>
  <c r="E108" i="13"/>
  <c r="F108" i="13"/>
  <c r="G108" i="13"/>
  <c r="H108" i="13"/>
  <c r="I108" i="13"/>
  <c r="J108" i="13"/>
  <c r="K108" i="13"/>
  <c r="L108" i="13"/>
  <c r="M108" i="13"/>
  <c r="N108" i="13"/>
  <c r="O108" i="13"/>
  <c r="P108" i="13"/>
  <c r="E114" i="13"/>
  <c r="F114" i="13"/>
  <c r="G114" i="13"/>
  <c r="H114" i="13"/>
  <c r="I114" i="13"/>
  <c r="J114" i="13"/>
  <c r="K114" i="13"/>
  <c r="L114" i="13"/>
  <c r="M114" i="13"/>
  <c r="N114" i="13"/>
  <c r="O114" i="13"/>
  <c r="P114" i="13"/>
  <c r="E117" i="13"/>
  <c r="F117" i="13"/>
  <c r="G117" i="13"/>
  <c r="H117" i="13"/>
  <c r="I117" i="13"/>
  <c r="J117" i="13"/>
  <c r="K117" i="13"/>
  <c r="L117" i="13"/>
  <c r="M117" i="13"/>
  <c r="N117" i="13"/>
  <c r="O117" i="13"/>
  <c r="P117" i="13"/>
  <c r="E119" i="13"/>
  <c r="F119" i="13"/>
  <c r="G119" i="13"/>
  <c r="H119" i="13"/>
  <c r="I119" i="13"/>
  <c r="J119" i="13"/>
  <c r="K119" i="13"/>
  <c r="L119" i="13"/>
  <c r="M119" i="13"/>
  <c r="N119" i="13"/>
  <c r="O119" i="13"/>
  <c r="P119" i="13"/>
  <c r="E122" i="13"/>
  <c r="F122" i="13"/>
  <c r="G122" i="13"/>
  <c r="H122" i="13"/>
  <c r="I122" i="13"/>
  <c r="J122" i="13"/>
  <c r="K122" i="13"/>
  <c r="L122" i="13"/>
  <c r="M122" i="13"/>
  <c r="N122" i="13"/>
  <c r="O122" i="13"/>
  <c r="P122" i="13"/>
  <c r="D8" i="13"/>
  <c r="D127" i="13" s="1"/>
  <c r="O132" i="13"/>
  <c r="N132" i="13"/>
  <c r="K132" i="13"/>
  <c r="J132" i="13"/>
  <c r="I132" i="13"/>
  <c r="G132" i="13"/>
  <c r="E132" i="13"/>
  <c r="D132" i="13"/>
  <c r="S80" i="12"/>
  <c r="S131" i="12"/>
  <c r="V131" i="12"/>
  <c r="Z131" i="12"/>
  <c r="S8" i="12"/>
  <c r="S127" i="12" s="1"/>
  <c r="T8" i="12"/>
  <c r="U8" i="12"/>
  <c r="V8" i="12"/>
  <c r="W8" i="12"/>
  <c r="X8" i="12"/>
  <c r="Y8" i="12"/>
  <c r="Z8" i="12"/>
  <c r="S10" i="12"/>
  <c r="T10" i="12"/>
  <c r="U10" i="12"/>
  <c r="V10" i="12"/>
  <c r="W10" i="12"/>
  <c r="X10" i="12"/>
  <c r="Y10" i="12"/>
  <c r="Z10" i="12"/>
  <c r="S17" i="12"/>
  <c r="T17" i="12"/>
  <c r="U17" i="12"/>
  <c r="V17" i="12"/>
  <c r="W17" i="12"/>
  <c r="X17" i="12"/>
  <c r="Y17" i="12"/>
  <c r="Z17" i="12"/>
  <c r="S23" i="12"/>
  <c r="T23" i="12"/>
  <c r="U23" i="12"/>
  <c r="V23" i="12"/>
  <c r="W23" i="12"/>
  <c r="X23" i="12"/>
  <c r="Y23" i="12"/>
  <c r="Y127" i="12" s="1"/>
  <c r="Z23" i="12"/>
  <c r="S35" i="12"/>
  <c r="Q35" i="12" s="1"/>
  <c r="T35" i="12"/>
  <c r="U35" i="12"/>
  <c r="V35" i="12"/>
  <c r="W35" i="12"/>
  <c r="X35" i="12"/>
  <c r="Y35" i="12"/>
  <c r="Z35" i="12"/>
  <c r="S42" i="12"/>
  <c r="T42" i="12"/>
  <c r="U42" i="12"/>
  <c r="V42" i="12"/>
  <c r="W42" i="12"/>
  <c r="X42" i="12"/>
  <c r="Y42" i="12"/>
  <c r="Z42" i="12"/>
  <c r="S45" i="12"/>
  <c r="T45" i="12"/>
  <c r="U45" i="12"/>
  <c r="V45" i="12"/>
  <c r="W45" i="12"/>
  <c r="X45" i="12"/>
  <c r="Y45" i="12"/>
  <c r="Z45" i="12"/>
  <c r="S51" i="12"/>
  <c r="T51" i="12"/>
  <c r="U51" i="12"/>
  <c r="V51" i="12"/>
  <c r="W51" i="12"/>
  <c r="X51" i="12"/>
  <c r="Y51" i="12"/>
  <c r="Z51" i="12"/>
  <c r="S54" i="12"/>
  <c r="T54" i="12"/>
  <c r="U54" i="12"/>
  <c r="V54" i="12"/>
  <c r="W54" i="12"/>
  <c r="X54" i="12"/>
  <c r="Y54" i="12"/>
  <c r="Z54" i="12"/>
  <c r="S59" i="12"/>
  <c r="T59" i="12"/>
  <c r="U59" i="12"/>
  <c r="V59" i="12"/>
  <c r="W59" i="12"/>
  <c r="X59" i="12"/>
  <c r="Y59" i="12"/>
  <c r="Z59" i="12"/>
  <c r="S62" i="12"/>
  <c r="T62" i="12"/>
  <c r="U62" i="12"/>
  <c r="V62" i="12"/>
  <c r="W62" i="12"/>
  <c r="X62" i="12"/>
  <c r="Y62" i="12"/>
  <c r="Z62" i="12"/>
  <c r="S69" i="12"/>
  <c r="T69" i="12"/>
  <c r="U69" i="12"/>
  <c r="V69" i="12"/>
  <c r="W69" i="12"/>
  <c r="X69" i="12"/>
  <c r="Y69" i="12"/>
  <c r="Z69" i="12"/>
  <c r="S73" i="12"/>
  <c r="T73" i="12"/>
  <c r="U73" i="12"/>
  <c r="V73" i="12"/>
  <c r="W73" i="12"/>
  <c r="X73" i="12"/>
  <c r="Y73" i="12"/>
  <c r="Z73" i="12"/>
  <c r="S76" i="12"/>
  <c r="T76" i="12"/>
  <c r="U76" i="12"/>
  <c r="V76" i="12"/>
  <c r="W76" i="12"/>
  <c r="X76" i="12"/>
  <c r="Y76" i="12"/>
  <c r="Z76" i="12"/>
  <c r="T80" i="12"/>
  <c r="U80" i="12"/>
  <c r="V80" i="12"/>
  <c r="W80" i="12"/>
  <c r="X80" i="12"/>
  <c r="Y80" i="12"/>
  <c r="Z80" i="12"/>
  <c r="S85" i="12"/>
  <c r="Q85" i="12" s="1"/>
  <c r="T85" i="12"/>
  <c r="U85" i="12"/>
  <c r="V85" i="12"/>
  <c r="W85" i="12"/>
  <c r="X85" i="12"/>
  <c r="Y85" i="12"/>
  <c r="Z85" i="12"/>
  <c r="S90" i="12"/>
  <c r="Q90" i="12" s="1"/>
  <c r="T90" i="12"/>
  <c r="U90" i="12"/>
  <c r="V90" i="12"/>
  <c r="W90" i="12"/>
  <c r="X90" i="12"/>
  <c r="Y90" i="12"/>
  <c r="Z90" i="12"/>
  <c r="S94" i="12"/>
  <c r="T94" i="12"/>
  <c r="U94" i="12"/>
  <c r="V94" i="12"/>
  <c r="W94" i="12"/>
  <c r="X94" i="12"/>
  <c r="Y94" i="12"/>
  <c r="Z94" i="12"/>
  <c r="S102" i="12"/>
  <c r="Q102" i="12" s="1"/>
  <c r="T102" i="12"/>
  <c r="U102" i="12"/>
  <c r="V102" i="12"/>
  <c r="W102" i="12"/>
  <c r="X102" i="12"/>
  <c r="Y102" i="12"/>
  <c r="Z102" i="12"/>
  <c r="S108" i="12"/>
  <c r="T108" i="12"/>
  <c r="U108" i="12"/>
  <c r="V108" i="12"/>
  <c r="W108" i="12"/>
  <c r="X108" i="12"/>
  <c r="Y108" i="12"/>
  <c r="Z108" i="12"/>
  <c r="S114" i="12"/>
  <c r="T114" i="12"/>
  <c r="U114" i="12"/>
  <c r="V114" i="12"/>
  <c r="W114" i="12"/>
  <c r="X114" i="12"/>
  <c r="Y114" i="12"/>
  <c r="Z114" i="12"/>
  <c r="S117" i="12"/>
  <c r="T117" i="12"/>
  <c r="U117" i="12"/>
  <c r="V117" i="12"/>
  <c r="W117" i="12"/>
  <c r="X117" i="12"/>
  <c r="Y117" i="12"/>
  <c r="Z117" i="12"/>
  <c r="S119" i="12"/>
  <c r="T119" i="12"/>
  <c r="U119" i="12"/>
  <c r="V119" i="12"/>
  <c r="W119" i="12"/>
  <c r="X119" i="12"/>
  <c r="Y119" i="12"/>
  <c r="Z119" i="12"/>
  <c r="S122" i="12"/>
  <c r="T122" i="12"/>
  <c r="U122" i="12"/>
  <c r="V122" i="12"/>
  <c r="W122" i="12"/>
  <c r="X122" i="12"/>
  <c r="Y122" i="12"/>
  <c r="Z122" i="12"/>
  <c r="R122" i="12"/>
  <c r="R119" i="12"/>
  <c r="R117" i="12"/>
  <c r="R114" i="12"/>
  <c r="R108" i="12"/>
  <c r="R102" i="12"/>
  <c r="R94" i="12"/>
  <c r="R90" i="12"/>
  <c r="R85" i="12"/>
  <c r="R80" i="12"/>
  <c r="R76" i="12"/>
  <c r="R73" i="12"/>
  <c r="R69" i="12"/>
  <c r="R62" i="12"/>
  <c r="R59" i="12"/>
  <c r="R54" i="12"/>
  <c r="R51" i="12"/>
  <c r="R45" i="12"/>
  <c r="R42" i="12"/>
  <c r="R35" i="12"/>
  <c r="R23" i="12"/>
  <c r="R17" i="12"/>
  <c r="R10" i="12"/>
  <c r="R8" i="12"/>
  <c r="Q103" i="12"/>
  <c r="Q104" i="12"/>
  <c r="Q105" i="12"/>
  <c r="Q106" i="12"/>
  <c r="Q107" i="12"/>
  <c r="Q109" i="12"/>
  <c r="Q110" i="12"/>
  <c r="Q111" i="12"/>
  <c r="Q112" i="12"/>
  <c r="Q113" i="12"/>
  <c r="Q115" i="12"/>
  <c r="Q116" i="12"/>
  <c r="Q118" i="12"/>
  <c r="Q120" i="12"/>
  <c r="Q121" i="12"/>
  <c r="Q123" i="12"/>
  <c r="Q124" i="12"/>
  <c r="Q125" i="12"/>
  <c r="F8" i="12"/>
  <c r="G8" i="12"/>
  <c r="H8" i="12"/>
  <c r="I8" i="12"/>
  <c r="J8" i="12"/>
  <c r="K8" i="12"/>
  <c r="L8" i="12"/>
  <c r="M8" i="12"/>
  <c r="N8" i="12"/>
  <c r="O8" i="12"/>
  <c r="P8" i="12"/>
  <c r="F10" i="12"/>
  <c r="G10" i="12"/>
  <c r="H10" i="12"/>
  <c r="H127" i="12" s="1"/>
  <c r="I10" i="12"/>
  <c r="J10" i="12"/>
  <c r="K10" i="12"/>
  <c r="L10" i="12"/>
  <c r="M10" i="12"/>
  <c r="N10" i="12"/>
  <c r="O10" i="12"/>
  <c r="P10" i="12"/>
  <c r="F17" i="12"/>
  <c r="G17" i="12"/>
  <c r="H17" i="12"/>
  <c r="I17" i="12"/>
  <c r="J17" i="12"/>
  <c r="J127" i="12" s="1"/>
  <c r="K17" i="12"/>
  <c r="L17" i="12"/>
  <c r="M17" i="12"/>
  <c r="N17" i="12"/>
  <c r="O17" i="12"/>
  <c r="P17" i="12"/>
  <c r="F23" i="12"/>
  <c r="G23" i="12"/>
  <c r="H23" i="12"/>
  <c r="I23" i="12"/>
  <c r="J23" i="12"/>
  <c r="K23" i="12"/>
  <c r="L23" i="12"/>
  <c r="M23" i="12"/>
  <c r="N23" i="12"/>
  <c r="O23" i="12"/>
  <c r="P23" i="12"/>
  <c r="F35" i="12"/>
  <c r="G35" i="12"/>
  <c r="H35" i="12"/>
  <c r="I35" i="12"/>
  <c r="J35" i="12"/>
  <c r="K35" i="12"/>
  <c r="L35" i="12"/>
  <c r="M35" i="12"/>
  <c r="N35" i="12"/>
  <c r="O35" i="12"/>
  <c r="P35" i="12"/>
  <c r="F42" i="12"/>
  <c r="G42" i="12"/>
  <c r="H42" i="12"/>
  <c r="I42" i="12"/>
  <c r="J42" i="12"/>
  <c r="K42" i="12"/>
  <c r="L42" i="12"/>
  <c r="M42" i="12"/>
  <c r="N42" i="12"/>
  <c r="O42" i="12"/>
  <c r="P42" i="12"/>
  <c r="F45" i="12"/>
  <c r="G45" i="12"/>
  <c r="H45" i="12"/>
  <c r="I45" i="12"/>
  <c r="J45" i="12"/>
  <c r="K45" i="12"/>
  <c r="L45" i="12"/>
  <c r="M45" i="12"/>
  <c r="N45" i="12"/>
  <c r="O45" i="12"/>
  <c r="P45" i="12"/>
  <c r="F51" i="12"/>
  <c r="G51" i="12"/>
  <c r="H51" i="12"/>
  <c r="I51" i="12"/>
  <c r="J51" i="12"/>
  <c r="K51" i="12"/>
  <c r="L51" i="12"/>
  <c r="M51" i="12"/>
  <c r="N51" i="12"/>
  <c r="O51" i="12"/>
  <c r="P51" i="12"/>
  <c r="F54" i="12"/>
  <c r="G54" i="12"/>
  <c r="H54" i="12"/>
  <c r="I54" i="12"/>
  <c r="J54" i="12"/>
  <c r="K54" i="12"/>
  <c r="L54" i="12"/>
  <c r="M54" i="12"/>
  <c r="N54" i="12"/>
  <c r="O54" i="12"/>
  <c r="P54" i="12"/>
  <c r="F59" i="12"/>
  <c r="G59" i="12"/>
  <c r="H59" i="12"/>
  <c r="I59" i="12"/>
  <c r="J59" i="12"/>
  <c r="K59" i="12"/>
  <c r="L59" i="12"/>
  <c r="M59" i="12"/>
  <c r="N59" i="12"/>
  <c r="O59" i="12"/>
  <c r="P59" i="12"/>
  <c r="F62" i="12"/>
  <c r="G62" i="12"/>
  <c r="H62" i="12"/>
  <c r="I62" i="12"/>
  <c r="J62" i="12"/>
  <c r="K62" i="12"/>
  <c r="L62" i="12"/>
  <c r="M62" i="12"/>
  <c r="N62" i="12"/>
  <c r="O62" i="12"/>
  <c r="P62" i="12"/>
  <c r="F69" i="12"/>
  <c r="G69" i="12"/>
  <c r="H69" i="12"/>
  <c r="I69" i="12"/>
  <c r="J69" i="12"/>
  <c r="K69" i="12"/>
  <c r="L69" i="12"/>
  <c r="M69" i="12"/>
  <c r="N69" i="12"/>
  <c r="O69" i="12"/>
  <c r="P69" i="12"/>
  <c r="F73" i="12"/>
  <c r="G73" i="12"/>
  <c r="H73" i="12"/>
  <c r="I73" i="12"/>
  <c r="J73" i="12"/>
  <c r="K73" i="12"/>
  <c r="L73" i="12"/>
  <c r="M73" i="12"/>
  <c r="M127" i="12" s="1"/>
  <c r="N73" i="12"/>
  <c r="O73" i="12"/>
  <c r="P73" i="12"/>
  <c r="F76" i="12"/>
  <c r="G76" i="12"/>
  <c r="H76" i="12"/>
  <c r="I76" i="12"/>
  <c r="J76" i="12"/>
  <c r="K76" i="12"/>
  <c r="L76" i="12"/>
  <c r="M76" i="12"/>
  <c r="N76" i="12"/>
  <c r="O76" i="12"/>
  <c r="P76" i="12"/>
  <c r="F80" i="12"/>
  <c r="G80" i="12"/>
  <c r="H80" i="12"/>
  <c r="I80" i="12"/>
  <c r="J80" i="12"/>
  <c r="K80" i="12"/>
  <c r="L80" i="12"/>
  <c r="M80" i="12"/>
  <c r="N80" i="12"/>
  <c r="O80" i="12"/>
  <c r="P80" i="12"/>
  <c r="F85" i="12"/>
  <c r="G85" i="12"/>
  <c r="H85" i="12"/>
  <c r="I85" i="12"/>
  <c r="J85" i="12"/>
  <c r="K85" i="12"/>
  <c r="K127" i="12" s="1"/>
  <c r="L85" i="12"/>
  <c r="M85" i="12"/>
  <c r="N85" i="12"/>
  <c r="O85" i="12"/>
  <c r="P85" i="12"/>
  <c r="F90" i="12"/>
  <c r="G90" i="12"/>
  <c r="H90" i="12"/>
  <c r="I90" i="12"/>
  <c r="J90" i="12"/>
  <c r="K90" i="12"/>
  <c r="L90" i="12"/>
  <c r="M90" i="12"/>
  <c r="N90" i="12"/>
  <c r="O90" i="12"/>
  <c r="P90" i="12"/>
  <c r="F94" i="12"/>
  <c r="G94" i="12"/>
  <c r="H94" i="12"/>
  <c r="I94" i="12"/>
  <c r="J94" i="12"/>
  <c r="K94" i="12"/>
  <c r="L94" i="12"/>
  <c r="M94" i="12"/>
  <c r="N94" i="12"/>
  <c r="O94" i="12"/>
  <c r="P94" i="12"/>
  <c r="F102" i="12"/>
  <c r="G102" i="12"/>
  <c r="H102" i="12"/>
  <c r="I102" i="12"/>
  <c r="J102" i="12"/>
  <c r="K102" i="12"/>
  <c r="L102" i="12"/>
  <c r="M102" i="12"/>
  <c r="N102" i="12"/>
  <c r="O102" i="12"/>
  <c r="P102" i="12"/>
  <c r="F108" i="12"/>
  <c r="G108" i="12"/>
  <c r="H108" i="12"/>
  <c r="I108" i="12"/>
  <c r="J108" i="12"/>
  <c r="K108" i="12"/>
  <c r="L108" i="12"/>
  <c r="M108" i="12"/>
  <c r="N108" i="12"/>
  <c r="O108" i="12"/>
  <c r="P108" i="12"/>
  <c r="F114" i="12"/>
  <c r="G114" i="12"/>
  <c r="H114" i="12"/>
  <c r="I114" i="12"/>
  <c r="J114" i="12"/>
  <c r="K114" i="12"/>
  <c r="L114" i="12"/>
  <c r="M114" i="12"/>
  <c r="N114" i="12"/>
  <c r="O114" i="12"/>
  <c r="P114" i="12"/>
  <c r="F117" i="12"/>
  <c r="G117" i="12"/>
  <c r="H117" i="12"/>
  <c r="I117" i="12"/>
  <c r="J117" i="12"/>
  <c r="K117" i="12"/>
  <c r="L117" i="12"/>
  <c r="M117" i="12"/>
  <c r="N117" i="12"/>
  <c r="O117" i="12"/>
  <c r="P117" i="12"/>
  <c r="F119" i="12"/>
  <c r="G119" i="12"/>
  <c r="H119" i="12"/>
  <c r="I119" i="12"/>
  <c r="J119" i="12"/>
  <c r="K119" i="12"/>
  <c r="L119" i="12"/>
  <c r="M119" i="12"/>
  <c r="N119" i="12"/>
  <c r="O119" i="12"/>
  <c r="P119" i="12"/>
  <c r="F122" i="12"/>
  <c r="G122" i="12"/>
  <c r="H122" i="12"/>
  <c r="I122" i="12"/>
  <c r="J122" i="12"/>
  <c r="K122" i="12"/>
  <c r="L122" i="12"/>
  <c r="M122" i="12"/>
  <c r="N122" i="12"/>
  <c r="O122" i="12"/>
  <c r="P12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94" i="12"/>
  <c r="D80" i="12"/>
  <c r="D45" i="12"/>
  <c r="D17" i="12"/>
  <c r="E8" i="12"/>
  <c r="D102" i="12"/>
  <c r="Q101" i="12"/>
  <c r="D101" i="12"/>
  <c r="Q100" i="12"/>
  <c r="D100" i="12"/>
  <c r="D99" i="12"/>
  <c r="Q98" i="12"/>
  <c r="D98" i="12"/>
  <c r="Q97" i="12"/>
  <c r="D97" i="12"/>
  <c r="Q96" i="12"/>
  <c r="D96" i="12"/>
  <c r="Q95" i="12"/>
  <c r="D95" i="12"/>
  <c r="D93" i="12"/>
  <c r="Q92" i="12"/>
  <c r="D92" i="12"/>
  <c r="Q91" i="12"/>
  <c r="D91" i="12"/>
  <c r="D90" i="12"/>
  <c r="Q89" i="12"/>
  <c r="D89" i="12"/>
  <c r="Q88" i="12"/>
  <c r="D88" i="12"/>
  <c r="Q87" i="12"/>
  <c r="D87" i="12"/>
  <c r="Q86" i="12"/>
  <c r="D86" i="12"/>
  <c r="D85" i="12"/>
  <c r="Q83" i="12"/>
  <c r="D83" i="12"/>
  <c r="Q82" i="12"/>
  <c r="D82" i="12"/>
  <c r="Q79" i="12"/>
  <c r="D79" i="12"/>
  <c r="Q78" i="12"/>
  <c r="D78" i="12"/>
  <c r="D76" i="12"/>
  <c r="Q75" i="12"/>
  <c r="D75" i="12"/>
  <c r="Q74" i="12"/>
  <c r="D74" i="12"/>
  <c r="Q71" i="12"/>
  <c r="D71" i="12"/>
  <c r="Q70" i="12"/>
  <c r="D70" i="12"/>
  <c r="D69" i="12"/>
  <c r="Q68" i="12"/>
  <c r="D68" i="12"/>
  <c r="Q67" i="12"/>
  <c r="D67" i="12"/>
  <c r="Q66" i="12"/>
  <c r="D66" i="12"/>
  <c r="Q64" i="12"/>
  <c r="D64" i="12"/>
  <c r="Q63" i="12"/>
  <c r="D63" i="12"/>
  <c r="Q61" i="12"/>
  <c r="D61" i="12"/>
  <c r="Q60" i="12"/>
  <c r="D60" i="12"/>
  <c r="D59" i="12"/>
  <c r="Q57" i="12"/>
  <c r="D57" i="12"/>
  <c r="Q56" i="12"/>
  <c r="D56" i="12"/>
  <c r="Q55" i="12"/>
  <c r="D55" i="12"/>
  <c r="D54" i="12"/>
  <c r="Q53" i="12"/>
  <c r="Q52" i="12"/>
  <c r="D52" i="12"/>
  <c r="D51" i="12"/>
  <c r="Q50" i="12"/>
  <c r="D50" i="12"/>
  <c r="Q48" i="12"/>
  <c r="D48" i="12"/>
  <c r="Q47" i="12"/>
  <c r="D47" i="12"/>
  <c r="Q46" i="12"/>
  <c r="D46" i="12"/>
  <c r="Q44" i="12"/>
  <c r="D44" i="12"/>
  <c r="Q43" i="12"/>
  <c r="D43" i="12"/>
  <c r="D42" i="12"/>
  <c r="Q41" i="12"/>
  <c r="D41" i="12"/>
  <c r="Q39" i="12"/>
  <c r="D39" i="12"/>
  <c r="Q38" i="12"/>
  <c r="D38" i="12"/>
  <c r="Q37" i="12"/>
  <c r="D37" i="12"/>
  <c r="Q36" i="12"/>
  <c r="D36" i="12"/>
  <c r="D35" i="12"/>
  <c r="Q34" i="12"/>
  <c r="Q33" i="12"/>
  <c r="D33" i="12"/>
  <c r="Q32" i="12"/>
  <c r="D32" i="12"/>
  <c r="Q31" i="12"/>
  <c r="D31" i="12"/>
  <c r="Q30" i="12"/>
  <c r="D30" i="12"/>
  <c r="Q29" i="12"/>
  <c r="D29" i="12"/>
  <c r="Q27" i="12"/>
  <c r="D27" i="12"/>
  <c r="Q26" i="12"/>
  <c r="D26" i="12"/>
  <c r="Q25" i="12"/>
  <c r="D25" i="12"/>
  <c r="Q24" i="12"/>
  <c r="D24" i="12"/>
  <c r="Q22" i="12"/>
  <c r="D22" i="12"/>
  <c r="Q21" i="12"/>
  <c r="D21" i="12"/>
  <c r="Q20" i="12"/>
  <c r="D20" i="12"/>
  <c r="Q19" i="12"/>
  <c r="D19" i="12"/>
  <c r="Q18" i="12"/>
  <c r="D18" i="12"/>
  <c r="Q17" i="12"/>
  <c r="Q16" i="12"/>
  <c r="D16" i="12"/>
  <c r="Q15" i="12"/>
  <c r="D15" i="12"/>
  <c r="Q14" i="12"/>
  <c r="D14" i="12"/>
  <c r="Q12" i="12"/>
  <c r="D12" i="12"/>
  <c r="Q11" i="12"/>
  <c r="D10" i="12"/>
  <c r="Q9" i="12"/>
  <c r="D9" i="12"/>
  <c r="Y131" i="12"/>
  <c r="X131" i="12"/>
  <c r="W131" i="12"/>
  <c r="U131" i="12"/>
  <c r="T131" i="12"/>
  <c r="R131" i="12"/>
  <c r="P131" i="12"/>
  <c r="O131" i="12"/>
  <c r="N131" i="12"/>
  <c r="M131" i="12"/>
  <c r="L131" i="12"/>
  <c r="K131" i="12"/>
  <c r="J131" i="12"/>
  <c r="I131" i="12"/>
  <c r="H131" i="12"/>
  <c r="G131" i="12"/>
  <c r="F131" i="12"/>
  <c r="E131" i="12"/>
  <c r="D136" i="11"/>
  <c r="D12" i="11"/>
  <c r="D131" i="11" s="1"/>
  <c r="X127" i="14" l="1"/>
  <c r="V127" i="14"/>
  <c r="W127" i="14"/>
  <c r="P127" i="13"/>
  <c r="N127" i="13"/>
  <c r="L127" i="13"/>
  <c r="J127" i="13"/>
  <c r="H127" i="13"/>
  <c r="F127" i="13"/>
  <c r="O127" i="13"/>
  <c r="M127" i="13"/>
  <c r="K127" i="13"/>
  <c r="I127" i="13"/>
  <c r="G127" i="13"/>
  <c r="E127" i="13"/>
  <c r="X127" i="12"/>
  <c r="V127" i="12"/>
  <c r="W127" i="12"/>
  <c r="U127" i="12"/>
  <c r="L127" i="12"/>
  <c r="D73" i="12"/>
  <c r="N127" i="12"/>
  <c r="P127" i="12"/>
  <c r="D6" i="12"/>
  <c r="F127" i="12"/>
  <c r="D8" i="12"/>
  <c r="I132" i="14"/>
  <c r="Q132" i="14"/>
  <c r="F130" i="14"/>
  <c r="V130" i="14"/>
  <c r="J132" i="14"/>
  <c r="E132" i="14"/>
  <c r="M132" i="14"/>
  <c r="U132" i="14"/>
  <c r="N130" i="14"/>
  <c r="G130" i="14"/>
  <c r="O130" i="14"/>
  <c r="D130" i="14"/>
  <c r="H130" i="14"/>
  <c r="L130" i="14"/>
  <c r="P130" i="14"/>
  <c r="T130" i="14"/>
  <c r="X130" i="14"/>
  <c r="K132" i="14"/>
  <c r="S132" i="14"/>
  <c r="W132" i="14"/>
  <c r="D130" i="13"/>
  <c r="Q73" i="12"/>
  <c r="Q122" i="12"/>
  <c r="Q119" i="12"/>
  <c r="Q114" i="12"/>
  <c r="Q108" i="12"/>
  <c r="Q80" i="12"/>
  <c r="Q69" i="12"/>
  <c r="Q62" i="12"/>
  <c r="Q54" i="12"/>
  <c r="Q51" i="12"/>
  <c r="Q45" i="12"/>
  <c r="Q23" i="12"/>
  <c r="Q10" i="12"/>
  <c r="Q42" i="12"/>
  <c r="Q59" i="12"/>
  <c r="Q76" i="12"/>
  <c r="Q94" i="12"/>
  <c r="Q117" i="12"/>
  <c r="Q77" i="12"/>
  <c r="Q6" i="12" s="1"/>
  <c r="D65" i="12"/>
  <c r="D11" i="12"/>
  <c r="Q40" i="12"/>
  <c r="D53" i="12"/>
  <c r="D77" i="12"/>
  <c r="D84" i="12"/>
  <c r="Q8" i="12"/>
  <c r="D23" i="12"/>
  <c r="D34" i="12"/>
  <c r="Q49" i="12"/>
  <c r="D62" i="12"/>
  <c r="Q72" i="12"/>
  <c r="Q93" i="12"/>
  <c r="Q99" i="12"/>
  <c r="D72" i="12"/>
  <c r="Q81" i="12"/>
  <c r="Q13" i="12"/>
  <c r="Q28" i="12"/>
  <c r="D49" i="12"/>
  <c r="Q58" i="12"/>
  <c r="D13" i="12"/>
  <c r="D28" i="12"/>
  <c r="D40" i="12"/>
  <c r="D58" i="12"/>
  <c r="Q65" i="12"/>
  <c r="D81" i="12"/>
  <c r="Q84" i="12"/>
  <c r="D134" i="11"/>
  <c r="Q127" i="12" l="1"/>
  <c r="D127" i="12"/>
  <c r="D131" i="12"/>
  <c r="Q131" i="12"/>
  <c r="W79" i="8" l="1"/>
  <c r="W78" i="8"/>
  <c r="M60" i="8" l="1"/>
  <c r="I61" i="8"/>
  <c r="E60" i="8"/>
  <c r="T61" i="8"/>
  <c r="T60" i="8"/>
  <c r="O61" i="8"/>
  <c r="O60" i="8"/>
  <c r="AC11" i="8" l="1"/>
  <c r="X11" i="8" l="1"/>
  <c r="F25" i="8" l="1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Z25" i="8"/>
  <c r="AA25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V11" i="8"/>
  <c r="W11" i="8"/>
  <c r="Y11" i="8"/>
  <c r="Z11" i="8"/>
  <c r="AA11" i="8"/>
  <c r="AB84" i="8"/>
  <c r="AD84" i="8" s="1"/>
  <c r="AB83" i="8"/>
  <c r="AD83" i="8" s="1"/>
  <c r="AB81" i="8"/>
  <c r="AD81" i="8" s="1"/>
  <c r="AB79" i="8"/>
  <c r="AB78" i="8"/>
  <c r="AD78" i="8" s="1"/>
  <c r="AB76" i="8"/>
  <c r="AD76" i="8" s="1"/>
  <c r="AB74" i="8"/>
  <c r="AD74" i="8" s="1"/>
  <c r="AB72" i="8"/>
  <c r="AD72" i="8" s="1"/>
  <c r="AB71" i="8"/>
  <c r="AD71" i="8" s="1"/>
  <c r="AB70" i="8"/>
  <c r="AD70" i="8" s="1"/>
  <c r="AB69" i="8"/>
  <c r="AD69" i="8" s="1"/>
  <c r="AB68" i="8"/>
  <c r="AD68" i="8" s="1"/>
  <c r="AB67" i="8"/>
  <c r="AD67" i="8" s="1"/>
  <c r="AB66" i="8"/>
  <c r="AD66" i="8" s="1"/>
  <c r="AB65" i="8"/>
  <c r="AD65" i="8" s="1"/>
  <c r="AB64" i="8"/>
  <c r="AD64" i="8" s="1"/>
  <c r="AB63" i="8"/>
  <c r="AD63" i="8" s="1"/>
  <c r="AB62" i="8"/>
  <c r="AD62" i="8" s="1"/>
  <c r="AB61" i="8"/>
  <c r="AD61" i="8" s="1"/>
  <c r="AB60" i="8"/>
  <c r="AD60" i="8" s="1"/>
  <c r="AB59" i="8"/>
  <c r="AD59" i="8" s="1"/>
  <c r="AB58" i="8"/>
  <c r="AD58" i="8" s="1"/>
  <c r="AB57" i="8"/>
  <c r="AD57" i="8" s="1"/>
  <c r="AB56" i="8"/>
  <c r="AD56" i="8" s="1"/>
  <c r="AB55" i="8"/>
  <c r="AD55" i="8" s="1"/>
  <c r="AB54" i="8"/>
  <c r="AD54" i="8" s="1"/>
  <c r="AB53" i="8"/>
  <c r="AD53" i="8" s="1"/>
  <c r="AB52" i="8"/>
  <c r="AD52" i="8" s="1"/>
  <c r="AB50" i="8"/>
  <c r="AD50" i="8" s="1"/>
  <c r="AB49" i="8"/>
  <c r="AD49" i="8" s="1"/>
  <c r="AB48" i="8"/>
  <c r="AD48" i="8" s="1"/>
  <c r="AB47" i="8"/>
  <c r="AD47" i="8" s="1"/>
  <c r="AB46" i="8"/>
  <c r="AD46" i="8" s="1"/>
  <c r="AB45" i="8"/>
  <c r="AD45" i="8" s="1"/>
  <c r="AB44" i="8"/>
  <c r="AD44" i="8" s="1"/>
  <c r="AB43" i="8"/>
  <c r="AD43" i="8" s="1"/>
  <c r="AB42" i="8"/>
  <c r="AD42" i="8" s="1"/>
  <c r="AB41" i="8"/>
  <c r="AD41" i="8" s="1"/>
  <c r="AB40" i="8"/>
  <c r="AD40" i="8" s="1"/>
  <c r="AB38" i="8"/>
  <c r="AD38" i="8" s="1"/>
  <c r="AB37" i="8"/>
  <c r="AD37" i="8" s="1"/>
  <c r="AB35" i="8"/>
  <c r="AD35" i="8" s="1"/>
  <c r="AB34" i="8"/>
  <c r="AD34" i="8" s="1"/>
  <c r="AB33" i="8"/>
  <c r="AD33" i="8" s="1"/>
  <c r="AB32" i="8"/>
  <c r="AD32" i="8" s="1"/>
  <c r="AB31" i="8"/>
  <c r="AD31" i="8" s="1"/>
  <c r="AB30" i="8"/>
  <c r="AD30" i="8" s="1"/>
  <c r="AB29" i="8"/>
  <c r="AD29" i="8" s="1"/>
  <c r="AB28" i="8"/>
  <c r="AD28" i="8" s="1"/>
  <c r="AB27" i="8"/>
  <c r="AD27" i="8" s="1"/>
  <c r="E25" i="8"/>
  <c r="AB24" i="8"/>
  <c r="AD24" i="8" s="1"/>
  <c r="AB23" i="8"/>
  <c r="AD23" i="8" s="1"/>
  <c r="AB22" i="8"/>
  <c r="AD22" i="8" s="1"/>
  <c r="AB21" i="8"/>
  <c r="AD21" i="8" s="1"/>
  <c r="AB20" i="8"/>
  <c r="AD20" i="8" s="1"/>
  <c r="AB19" i="8"/>
  <c r="AD19" i="8" s="1"/>
  <c r="AB18" i="8"/>
  <c r="AD18" i="8" s="1"/>
  <c r="AB17" i="8"/>
  <c r="AB16" i="8"/>
  <c r="AD16" i="8" s="1"/>
  <c r="AB15" i="8"/>
  <c r="AB14" i="8"/>
  <c r="AD14" i="8" s="1"/>
  <c r="AB13" i="8"/>
  <c r="AD13" i="8" s="1"/>
  <c r="E11" i="8"/>
  <c r="AB9" i="8"/>
  <c r="AD9" i="8" s="1"/>
  <c r="AD79" i="8" l="1"/>
  <c r="AD17" i="8"/>
  <c r="AD15" i="8"/>
  <c r="AB11" i="8"/>
  <c r="AD11" i="8" s="1"/>
  <c r="AB25" i="8"/>
  <c r="AD25" i="8" s="1"/>
</calcChain>
</file>

<file path=xl/sharedStrings.xml><?xml version="1.0" encoding="utf-8"?>
<sst xmlns="http://schemas.openxmlformats.org/spreadsheetml/2006/main" count="2658" uniqueCount="517">
  <si>
    <t>№ строки</t>
  </si>
  <si>
    <t>Наименование показателя</t>
  </si>
  <si>
    <t>ед. измерения</t>
  </si>
  <si>
    <t>4</t>
  </si>
  <si>
    <t>7</t>
  </si>
  <si>
    <t>10</t>
  </si>
  <si>
    <t>13</t>
  </si>
  <si>
    <t>16</t>
  </si>
  <si>
    <t>19</t>
  </si>
  <si>
    <t>22</t>
  </si>
  <si>
    <t>25</t>
  </si>
  <si>
    <t>28</t>
  </si>
  <si>
    <t>1</t>
  </si>
  <si>
    <t>га</t>
  </si>
  <si>
    <t xml:space="preserve">Число объектов бытового обслуживания населения, оказывающих услуги </t>
  </si>
  <si>
    <t>единица</t>
  </si>
  <si>
    <t>3</t>
  </si>
  <si>
    <t xml:space="preserve">Число приемных пунктов бытового обслуживания,  принимающих заказы от населения на оказание услуг </t>
  </si>
  <si>
    <t>5</t>
  </si>
  <si>
    <t>Число спортивных сооружений - всего</t>
  </si>
  <si>
    <t>6</t>
  </si>
  <si>
    <t>Число детско-юношеских спортивных школ (включая филиалы)</t>
  </si>
  <si>
    <t>Численность занимающихся в детско-юношеских спортивных школах</t>
  </si>
  <si>
    <t>человек</t>
  </si>
  <si>
    <t>8</t>
  </si>
  <si>
    <t>Общая протяженность улиц, проездов, набережных на конец года</t>
  </si>
  <si>
    <t>км</t>
  </si>
  <si>
    <t>Общая протяженность освещенных частей улиц, проездов набережных на конец года</t>
  </si>
  <si>
    <t>9</t>
  </si>
  <si>
    <t>Вывезено за год твердых коммунальных отходов</t>
  </si>
  <si>
    <t>11</t>
  </si>
  <si>
    <t>12</t>
  </si>
  <si>
    <t xml:space="preserve">Одиночное протяжение уличной газовой сети </t>
  </si>
  <si>
    <t>м</t>
  </si>
  <si>
    <t>Количество негазифицированных населенных пунктов</t>
  </si>
  <si>
    <t>14</t>
  </si>
  <si>
    <t>Число источников теплоснабжения</t>
  </si>
  <si>
    <t>15</t>
  </si>
  <si>
    <t>17</t>
  </si>
  <si>
    <t xml:space="preserve">Одиночное протяжение уличной канализационной сети </t>
  </si>
  <si>
    <t>18</t>
  </si>
  <si>
    <t>Число лечебно-профилактических организаций</t>
  </si>
  <si>
    <t>тысяча рублей</t>
  </si>
  <si>
    <t>20</t>
  </si>
  <si>
    <t>Ввод в действие жилых домов на территории  муниципального образования</t>
  </si>
  <si>
    <t>м2 общей  площади</t>
  </si>
  <si>
    <t>21</t>
  </si>
  <si>
    <t>Число коллективных средств размещения</t>
  </si>
  <si>
    <t>Число сельских населенных пунктов, обслуживаемых почтовой связью</t>
  </si>
  <si>
    <t>23</t>
  </si>
  <si>
    <t>Число телефонизированных сельских населенных пунктов</t>
  </si>
  <si>
    <t>Сумма сельских поселений</t>
  </si>
  <si>
    <t>Омский муниципальный район</t>
  </si>
  <si>
    <t>ОКТМО</t>
  </si>
  <si>
    <t xml:space="preserve">Общая площадь земель муниципального образования                                                                                                                                                                  </t>
  </si>
  <si>
    <t>&gt;0. С ОДНИМ ДЕСЯТИЧНЫМ знаком</t>
  </si>
  <si>
    <t>в ЦЕЛЫХ числах</t>
  </si>
  <si>
    <t xml:space="preserve">       в том числе:</t>
  </si>
  <si>
    <t xml:space="preserve">   -по  ремонту, окраске и пошиву обуви</t>
  </si>
  <si>
    <t xml:space="preserve">   -по ремонту и пошиву швейных, меховых и кожаных  изделий, головных уборов и изделий текстильной   галантереи, ремонту, пошиву и вязанию трикотажных  изделий</t>
  </si>
  <si>
    <t xml:space="preserve">   -по ремонту и техническому обслуживанию бытовой   радиоэлектронной аппаратуры, бытовых машин и   приборов и изготовлению металлоизделий</t>
  </si>
  <si>
    <t xml:space="preserve">   -по техническому обслуживанию и ремонту транспортных  средств, машин и оборудования </t>
  </si>
  <si>
    <t xml:space="preserve">   -по изготовлению и ремонту мебели</t>
  </si>
  <si>
    <t xml:space="preserve">   -химической чистки и крашения, услуги прачечных</t>
  </si>
  <si>
    <t xml:space="preserve">   -по ремонту и строительству жилья и других построек</t>
  </si>
  <si>
    <t xml:space="preserve">   -фотоателье</t>
  </si>
  <si>
    <t xml:space="preserve">   -ритуальные</t>
  </si>
  <si>
    <t xml:space="preserve">   -прочие виды бытовых услуг</t>
  </si>
  <si>
    <t xml:space="preserve">  в том числе:</t>
  </si>
  <si>
    <t xml:space="preserve">   -по ремонту и пошиву швейных, меховых и кожаных  изделий, головных уборов и изделий текстильной галантереи, ремонту, пошиву и вязанию трикотажных изделий</t>
  </si>
  <si>
    <t xml:space="preserve">   -ритуальных </t>
  </si>
  <si>
    <t>24</t>
  </si>
  <si>
    <t xml:space="preserve">   -прочих видов бытовых услуг</t>
  </si>
  <si>
    <t>26</t>
  </si>
  <si>
    <t>С ОДНИМ ДЕСЯТИЧНЫМ знаком</t>
  </si>
  <si>
    <t>27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</si>
  <si>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</si>
  <si>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</si>
  <si>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</si>
  <si>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</si>
  <si>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</si>
  <si>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</si>
  <si>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</si>
  <si>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</si>
  <si>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</si>
  <si>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 xml:space="preserve">   -из них муниципальных</t>
  </si>
  <si>
    <t>из общего числа спортивных сооружений:</t>
  </si>
  <si>
    <t xml:space="preserve">   -стадионы с трибунами</t>
  </si>
  <si>
    <t>59</t>
  </si>
  <si>
    <t xml:space="preserve">         из них муниципальные</t>
  </si>
  <si>
    <t>60</t>
  </si>
  <si>
    <t xml:space="preserve">   -плоскостные спортивные сооружения</t>
  </si>
  <si>
    <t>61</t>
  </si>
  <si>
    <t>62</t>
  </si>
  <si>
    <t xml:space="preserve">   -спортивные залы</t>
  </si>
  <si>
    <t>63</t>
  </si>
  <si>
    <t>64</t>
  </si>
  <si>
    <t xml:space="preserve">   -плавательные бассейны</t>
  </si>
  <si>
    <t>65</t>
  </si>
  <si>
    <t xml:space="preserve">         из них самостоятельные</t>
  </si>
  <si>
    <t>С ДВУМЯ ДЕСЯТИЧНЫМИ знаками</t>
  </si>
  <si>
    <t>тыс. м3</t>
  </si>
  <si>
    <t>тыс.т</t>
  </si>
  <si>
    <t xml:space="preserve">       из них мощностью до 3 Гкал/ч</t>
  </si>
  <si>
    <t>Протяженность тепловых и паровых сетей в двухтрубном исчислении</t>
  </si>
  <si>
    <t xml:space="preserve">       в том числе нуждающейся в замене </t>
  </si>
  <si>
    <t>Протяженность тепловых и паровых сетей, которые были заменены и отремонтированы за отчетный год</t>
  </si>
  <si>
    <t xml:space="preserve">Одиночное протяжение уличной водопроводной сети </t>
  </si>
  <si>
    <t>Одиночное протяжение уличной водопроводной сети, которая заменена и отремонтирована за отчетный год</t>
  </si>
  <si>
    <t>Количество населенных пунктов, не имеющих водопроводов ( отдельных водопроводных сетей)</t>
  </si>
  <si>
    <t>Одиночное протяжение уличной канализационной сети, которая заменена и отремонтирована за отчетный год</t>
  </si>
  <si>
    <t>Количество населенных пунктов, не имеющих канализаций ( отдельных канализационных сетей)</t>
  </si>
  <si>
    <t>Инвестиции в основной капитал за счет средств бюджета муниципального образования</t>
  </si>
  <si>
    <t xml:space="preserve">       в том числе индивидуальных</t>
  </si>
  <si>
    <t>м2 общей площади</t>
  </si>
  <si>
    <t xml:space="preserve">* Для контроля  одноименных показателей ф. №1-МО использовать информацию организаций (учреждений), расположенных на  территории муниципального образования, независимо от подчиненности и источников финансирования, отраженную в соответствующих формах федерального статистического наблюдения. </t>
  </si>
  <si>
    <t>ТЕРРИТОРИЯ</t>
  </si>
  <si>
    <t>ОБЪЕКТЫ БЫТОВОГО ОБСЛУЖИВАНИЯ</t>
  </si>
  <si>
    <t>СПОРТИВНЫЕ СООРУЖЕНИЯ</t>
  </si>
  <si>
    <t>КОММУНАЛЬНАЯ СФЕРА</t>
  </si>
  <si>
    <t>ОРГАНИЗАЦИЯ ЗДРАВООХРАНЕНИЯ</t>
  </si>
  <si>
    <t>ВВОД ЖИЛЬЯ</t>
  </si>
  <si>
    <t>КОЛЛЕКТИВНЫЕ СРЕДСТВА РАЗМЕЩЕНИЯ</t>
  </si>
  <si>
    <t>ПОЧТОВАЯ И ТЕЛЕФОННАЯ СВЯЗЬ</t>
  </si>
  <si>
    <t xml:space="preserve">ИНВЕСТИЦИИ В ОСНОВНОЙ КАПИТАЛ </t>
  </si>
  <si>
    <t>ОМСКИЙ 2022</t>
  </si>
  <si>
    <t>Информацию по показателям  разделов обязательно сравнивать с предыдущим  годом. В случае отклонений в ту или иную сторону дать пояснения. Все  пояснения в ячейках оформить в виде пояснительной записки.</t>
  </si>
  <si>
    <t xml:space="preserve">       их них на объекты, используемые для обработки отходов</t>
  </si>
  <si>
    <t>04203668</t>
  </si>
  <si>
    <t>52644402000</t>
  </si>
  <si>
    <t>04204969</t>
  </si>
  <si>
    <t>04204952</t>
  </si>
  <si>
    <t>04204923</t>
  </si>
  <si>
    <t>04204917</t>
  </si>
  <si>
    <t>04204930</t>
  </si>
  <si>
    <t>01831045</t>
  </si>
  <si>
    <t>04204805</t>
  </si>
  <si>
    <t>04204875</t>
  </si>
  <si>
    <t>02785270</t>
  </si>
  <si>
    <t>03191242</t>
  </si>
  <si>
    <t>04204900</t>
  </si>
  <si>
    <t>04204892</t>
  </si>
  <si>
    <t>04204834</t>
  </si>
  <si>
    <t>04204722</t>
  </si>
  <si>
    <t>02834318</t>
  </si>
  <si>
    <t>04206276</t>
  </si>
  <si>
    <t>04204857</t>
  </si>
  <si>
    <t>04204840</t>
  </si>
  <si>
    <t>04204811</t>
  </si>
  <si>
    <t>03529126</t>
  </si>
  <si>
    <t>03529118</t>
  </si>
  <si>
    <t>39196216</t>
  </si>
  <si>
    <t>52644153000</t>
  </si>
  <si>
    <t>04205058</t>
  </si>
  <si>
    <t>ОКПО</t>
  </si>
  <si>
    <t>Андреевское с/п</t>
  </si>
  <si>
    <t>Ачаирское с/п</t>
  </si>
  <si>
    <t>Богословское с/п</t>
  </si>
  <si>
    <t>Дружинское с/п</t>
  </si>
  <si>
    <t xml:space="preserve">Иртышское с/п  </t>
  </si>
  <si>
    <t>Калининское с/п</t>
  </si>
  <si>
    <t>Ключевское с/п</t>
  </si>
  <si>
    <t xml:space="preserve">Комсомольское с/п                                                                                                   </t>
  </si>
  <si>
    <t>Красноярское с/п</t>
  </si>
  <si>
    <t>Лузинское с/п</t>
  </si>
  <si>
    <t>Магистральное с/п</t>
  </si>
  <si>
    <t>Морозовское с/п</t>
  </si>
  <si>
    <t>Надеждинское с/п</t>
  </si>
  <si>
    <t>Новоомское с/п</t>
  </si>
  <si>
    <t>Новотроицкое с/п</t>
  </si>
  <si>
    <t>Омское с/п</t>
  </si>
  <si>
    <t>Петровское с/п</t>
  </si>
  <si>
    <t>Покровское с/п</t>
  </si>
  <si>
    <t>Пушкинское с/п</t>
  </si>
  <si>
    <t>Розовское с/п</t>
  </si>
  <si>
    <t>Ростовкинское с/п</t>
  </si>
  <si>
    <t>Троицкое с/п</t>
  </si>
  <si>
    <t>Усть-Заостровское с/п</t>
  </si>
  <si>
    <t>Чернолучинское г/п</t>
  </si>
  <si>
    <t>2022 г.           (контроль) *</t>
  </si>
  <si>
    <t>Справочно данные по МР за 2021 год</t>
  </si>
  <si>
    <t xml:space="preserve">   -саун,бань и душевых</t>
  </si>
  <si>
    <t xml:space="preserve">   -парикмахерские и косметические</t>
  </si>
  <si>
    <r>
      <t>тыс. м</t>
    </r>
    <r>
      <rPr>
        <vertAlign val="superscript"/>
        <sz val="12"/>
        <rFont val="Times New Roman"/>
        <family val="1"/>
        <charset val="204"/>
      </rPr>
      <t>3</t>
    </r>
  </si>
  <si>
    <t>04036176</t>
  </si>
  <si>
    <t xml:space="preserve">КОДЫ </t>
  </si>
  <si>
    <t>(указываются в кодовой части титульного листа отчета формы № 1-МО)</t>
  </si>
  <si>
    <t>Код  по локальному классификатору типов муниципального образования</t>
  </si>
  <si>
    <t>Муниципальный район</t>
  </si>
  <si>
    <t>Городское поселение</t>
  </si>
  <si>
    <t>Сельское поселение</t>
  </si>
  <si>
    <t>Наименование муниципального образования</t>
  </si>
  <si>
    <t xml:space="preserve">Код предприятия (ОКПО) </t>
  </si>
  <si>
    <t>Код типа муниципального образования (ОКТМО)</t>
  </si>
  <si>
    <t>Омский муниципальный район 2023</t>
  </si>
  <si>
    <t>52644000000</t>
  </si>
  <si>
    <t>52644404000</t>
  </si>
  <si>
    <t>52644407000</t>
  </si>
  <si>
    <t>52644413000</t>
  </si>
  <si>
    <t>52644416000</t>
  </si>
  <si>
    <t>52644419000</t>
  </si>
  <si>
    <t>52644421000</t>
  </si>
  <si>
    <t>52644422000</t>
  </si>
  <si>
    <t>52644425000</t>
  </si>
  <si>
    <t>52644428000</t>
  </si>
  <si>
    <t>52644429000</t>
  </si>
  <si>
    <t>52644430000</t>
  </si>
  <si>
    <t>52644431000</t>
  </si>
  <si>
    <t>52644433000</t>
  </si>
  <si>
    <t>52644434000</t>
  </si>
  <si>
    <t>52644435000</t>
  </si>
  <si>
    <t>52644437000</t>
  </si>
  <si>
    <t>52644440000</t>
  </si>
  <si>
    <t>52644443000</t>
  </si>
  <si>
    <t>52644444000</t>
  </si>
  <si>
    <t>52644449000</t>
  </si>
  <si>
    <t>52644452000</t>
  </si>
  <si>
    <t>52644455000</t>
  </si>
  <si>
    <t>Обращаем Ваше внимание на следующее:</t>
  </si>
  <si>
    <t>Раздел 1. Территория</t>
  </si>
  <si>
    <t>Наименование</t>
  </si>
  <si>
    <t>Код ОКТМО муниципального образования</t>
  </si>
  <si>
    <t>Код ОКТМО населенного пункта</t>
  </si>
  <si>
    <t>Общая площадь земель муниципального образования, га</t>
  </si>
  <si>
    <t>х</t>
  </si>
  <si>
    <t>В том числе по населенным пунктам:</t>
  </si>
  <si>
    <t>д Калиновка</t>
  </si>
  <si>
    <t>Итого по городскому и сельским поселениям</t>
  </si>
  <si>
    <t>Контрольные данные</t>
  </si>
  <si>
    <t>Расхождение с контрольными данными</t>
  </si>
  <si>
    <t>Справочно 2022 г.</t>
  </si>
  <si>
    <t>Расхождения с данными 2022 г.</t>
  </si>
  <si>
    <t>Пояснения по расхожениям с контрольными данными и данными 2022 г.</t>
  </si>
  <si>
    <t>Чернолучинское городское поселение</t>
  </si>
  <si>
    <t>Андреевское сельское поселение</t>
  </si>
  <si>
    <t>Ачаирское сельское поселение</t>
  </si>
  <si>
    <t>Богословское сельское поселение</t>
  </si>
  <si>
    <t>Дружинское сельское поселение</t>
  </si>
  <si>
    <t xml:space="preserve">Иртышское сельское поселение </t>
  </si>
  <si>
    <t>Калининское сельское поселение</t>
  </si>
  <si>
    <t>Ключевское сельское поселение</t>
  </si>
  <si>
    <t xml:space="preserve">Комсомольское сельское поселение                                                                                                  </t>
  </si>
  <si>
    <t>Красноярское сельское поселение</t>
  </si>
  <si>
    <t>Лузинское сельское поселение</t>
  </si>
  <si>
    <t>Магистральное сельское поселение</t>
  </si>
  <si>
    <t>Морозовское сельское поселение</t>
  </si>
  <si>
    <t>Надеждинское сельское поселение</t>
  </si>
  <si>
    <t>Новоомское сельское поселение</t>
  </si>
  <si>
    <t>Новотроицкое сельское поселение</t>
  </si>
  <si>
    <t>Омское сельское поселение</t>
  </si>
  <si>
    <t>Петровское сельское поселение</t>
  </si>
  <si>
    <t>Покровское сельское поселение</t>
  </si>
  <si>
    <t>Пушкинское сельское поселение</t>
  </si>
  <si>
    <t>Розовское сельское поселение</t>
  </si>
  <si>
    <t>Ростовкинское сельское поселение</t>
  </si>
  <si>
    <t>Троицкое сельское поселение</t>
  </si>
  <si>
    <t>Усть-Заостровское сельское поселение</t>
  </si>
  <si>
    <t>дп Чернолучинский</t>
  </si>
  <si>
    <t>52644153051</t>
  </si>
  <si>
    <t>с Андреевка</t>
  </si>
  <si>
    <t>п Андреевский</t>
  </si>
  <si>
    <t>д Вперед</t>
  </si>
  <si>
    <t>д 18 Партсъезд</t>
  </si>
  <si>
    <t>д Половинка</t>
  </si>
  <si>
    <t>п СибНИВИ</t>
  </si>
  <si>
    <t>52644402101</t>
  </si>
  <si>
    <t>52644402106</t>
  </si>
  <si>
    <t>52644402111</t>
  </si>
  <si>
    <t>52644402116</t>
  </si>
  <si>
    <t>52644402121</t>
  </si>
  <si>
    <t>52644402126</t>
  </si>
  <si>
    <t>с Ачаир</t>
  </si>
  <si>
    <t>п Набережный</t>
  </si>
  <si>
    <t>д Николенко</t>
  </si>
  <si>
    <t>п Речной</t>
  </si>
  <si>
    <t>д Смирновка</t>
  </si>
  <si>
    <t>52644404101</t>
  </si>
  <si>
    <t>52644404106</t>
  </si>
  <si>
    <t>52644404111</t>
  </si>
  <si>
    <t>52644404116</t>
  </si>
  <si>
    <t>52644404121</t>
  </si>
  <si>
    <t>с Богословка</t>
  </si>
  <si>
    <t>ст Густафьево</t>
  </si>
  <si>
    <t>д Зеленая Роща</t>
  </si>
  <si>
    <t>рзд Левобережный</t>
  </si>
  <si>
    <t>с Новомосковка</t>
  </si>
  <si>
    <t>д Прудки</t>
  </si>
  <si>
    <t>ж/д остановочный пункт 2733 км</t>
  </si>
  <si>
    <t>ж/д остановочный пункт 2737 км</t>
  </si>
  <si>
    <t>рзд Развязка</t>
  </si>
  <si>
    <t>д Травкино</t>
  </si>
  <si>
    <t>с Ульяновка</t>
  </si>
  <si>
    <t>52644407101</t>
  </si>
  <si>
    <t>52644407106</t>
  </si>
  <si>
    <t>52644407111</t>
  </si>
  <si>
    <t>52644407116</t>
  </si>
  <si>
    <t>52644407121</t>
  </si>
  <si>
    <t>52644407126</t>
  </si>
  <si>
    <t>52644407131</t>
  </si>
  <si>
    <t>52644407136</t>
  </si>
  <si>
    <t>52644407141</t>
  </si>
  <si>
    <t>52644407146</t>
  </si>
  <si>
    <t>52644407151</t>
  </si>
  <si>
    <t>с Дружино</t>
  </si>
  <si>
    <t>п Горячий Ключ</t>
  </si>
  <si>
    <t>с Красная Горка</t>
  </si>
  <si>
    <t>п Крутобережный</t>
  </si>
  <si>
    <t>с Мельничное</t>
  </si>
  <si>
    <t>рзд Петрушенко</t>
  </si>
  <si>
    <t>52644413101</t>
  </si>
  <si>
    <t>52644413106</t>
  </si>
  <si>
    <t>52644413111</t>
  </si>
  <si>
    <t>52644413116</t>
  </si>
  <si>
    <t>52644413121</t>
  </si>
  <si>
    <t>52644413126</t>
  </si>
  <si>
    <t>п Иртышский</t>
  </si>
  <si>
    <t>д Падь</t>
  </si>
  <si>
    <t>52644416101</t>
  </si>
  <si>
    <t>52644416106</t>
  </si>
  <si>
    <t>с Калинино</t>
  </si>
  <si>
    <t>д Березовка</t>
  </si>
  <si>
    <t>д Новая</t>
  </si>
  <si>
    <t>п Октябрьский</t>
  </si>
  <si>
    <t>д Серебряковка</t>
  </si>
  <si>
    <t>52644419101</t>
  </si>
  <si>
    <t>52644419106</t>
  </si>
  <si>
    <t>52644419111</t>
  </si>
  <si>
    <t>52644419116</t>
  </si>
  <si>
    <t>52644419121</t>
  </si>
  <si>
    <t>п Ключи</t>
  </si>
  <si>
    <t>с Харино</t>
  </si>
  <si>
    <t>52644421101</t>
  </si>
  <si>
    <t>52644421106</t>
  </si>
  <si>
    <t>п Ачаирский</t>
  </si>
  <si>
    <t>д Комсомол</t>
  </si>
  <si>
    <t>п Красная Тула</t>
  </si>
  <si>
    <t>д Покрово-Иртышское</t>
  </si>
  <si>
    <t>52644422101</t>
  </si>
  <si>
    <t>52644422106</t>
  </si>
  <si>
    <t>52644422111</t>
  </si>
  <si>
    <t>52644422116</t>
  </si>
  <si>
    <t>с Красноярка</t>
  </si>
  <si>
    <t>д Нижняя Ильинка</t>
  </si>
  <si>
    <t>52644425101</t>
  </si>
  <si>
    <t>52644425106</t>
  </si>
  <si>
    <t>с Лузино</t>
  </si>
  <si>
    <t>д Ближняя Роща</t>
  </si>
  <si>
    <t>ст Лузино</t>
  </si>
  <si>
    <t>д Петровка</t>
  </si>
  <si>
    <t>д Приветная</t>
  </si>
  <si>
    <t>п Пятилетка</t>
  </si>
  <si>
    <t>52644428101</t>
  </si>
  <si>
    <t>52644428106</t>
  </si>
  <si>
    <t>52644428111</t>
  </si>
  <si>
    <t>52644428116</t>
  </si>
  <si>
    <t>52644428121</t>
  </si>
  <si>
    <t>52644428126</t>
  </si>
  <si>
    <t>п Магистральный</t>
  </si>
  <si>
    <t>д Зеленое Поле</t>
  </si>
  <si>
    <t>с Ребровка</t>
  </si>
  <si>
    <t>52644429101</t>
  </si>
  <si>
    <t>52644429106</t>
  </si>
  <si>
    <t>52644429111</t>
  </si>
  <si>
    <t>с Морозовка</t>
  </si>
  <si>
    <t>д Ракитинка</t>
  </si>
  <si>
    <t>52644430101</t>
  </si>
  <si>
    <t>52644430106</t>
  </si>
  <si>
    <t>с Надеждино</t>
  </si>
  <si>
    <t>д Большекулачье</t>
  </si>
  <si>
    <t>п Дачный</t>
  </si>
  <si>
    <t>52644431101</t>
  </si>
  <si>
    <t>52644431106</t>
  </si>
  <si>
    <t>52644431111</t>
  </si>
  <si>
    <t>п Новоомский</t>
  </si>
  <si>
    <t>д Калачево</t>
  </si>
  <si>
    <t>д Путинцево</t>
  </si>
  <si>
    <t>ст Фадино</t>
  </si>
  <si>
    <t>52644433101</t>
  </si>
  <si>
    <t>52644433106</t>
  </si>
  <si>
    <t>52644433111</t>
  </si>
  <si>
    <t>52644433116</t>
  </si>
  <si>
    <t>с Новотроицкое</t>
  </si>
  <si>
    <t>д Луговая</t>
  </si>
  <si>
    <t>д Малокулачье</t>
  </si>
  <si>
    <t>с Чернолучье</t>
  </si>
  <si>
    <t>п Омский</t>
  </si>
  <si>
    <t>д Березянка</t>
  </si>
  <si>
    <t>д Зеленовка</t>
  </si>
  <si>
    <t>52644435101</t>
  </si>
  <si>
    <t>52644435106</t>
  </si>
  <si>
    <t>52644435111</t>
  </si>
  <si>
    <t>52644434101</t>
  </si>
  <si>
    <t>52644434106</t>
  </si>
  <si>
    <t>52644434111</t>
  </si>
  <si>
    <t>52644434116</t>
  </si>
  <si>
    <t>с Петровка</t>
  </si>
  <si>
    <t>д Бородинка</t>
  </si>
  <si>
    <t>д Девятериковка</t>
  </si>
  <si>
    <t>д Королевка</t>
  </si>
  <si>
    <t>д Трусовка</t>
  </si>
  <si>
    <t>д Халдеевка</t>
  </si>
  <si>
    <t>52644437101</t>
  </si>
  <si>
    <t>52644437106</t>
  </si>
  <si>
    <t>52644437111</t>
  </si>
  <si>
    <t>52644437116</t>
  </si>
  <si>
    <t>52644437121</t>
  </si>
  <si>
    <t>52644437126</t>
  </si>
  <si>
    <t>52644437131</t>
  </si>
  <si>
    <t>с Покровка</t>
  </si>
  <si>
    <t>д Алексеевка</t>
  </si>
  <si>
    <t>д Классино</t>
  </si>
  <si>
    <t>д Малахово</t>
  </si>
  <si>
    <t>с Никоновка</t>
  </si>
  <si>
    <t>52644440101</t>
  </si>
  <si>
    <t>52644440106</t>
  </si>
  <si>
    <t>52644440111</t>
  </si>
  <si>
    <t>52644440116</t>
  </si>
  <si>
    <t>52644440121</t>
  </si>
  <si>
    <t>с Пушкино</t>
  </si>
  <si>
    <t>д Давыдовка</t>
  </si>
  <si>
    <t>д Подгородка</t>
  </si>
  <si>
    <t>п Хвойный</t>
  </si>
  <si>
    <t>52644443101</t>
  </si>
  <si>
    <t>52644443106</t>
  </si>
  <si>
    <t>52644443111</t>
  </si>
  <si>
    <t>52644443116</t>
  </si>
  <si>
    <t>52644443121</t>
  </si>
  <si>
    <t>с Розовка</t>
  </si>
  <si>
    <t>д Нива</t>
  </si>
  <si>
    <t>52644452101</t>
  </si>
  <si>
    <t>52644452106</t>
  </si>
  <si>
    <t>п Ростовка</t>
  </si>
  <si>
    <t>52644444101</t>
  </si>
  <si>
    <t>с Троицкое</t>
  </si>
  <si>
    <t>д Верхний Карбуш</t>
  </si>
  <si>
    <t>52644449101</t>
  </si>
  <si>
    <t>52644449106</t>
  </si>
  <si>
    <t>с Усть-Заостровка</t>
  </si>
  <si>
    <t>п им Комиссарова</t>
  </si>
  <si>
    <t>нп Усть-Заостровское Лесничество</t>
  </si>
  <si>
    <t>52644455101</t>
  </si>
  <si>
    <t>52644455106</t>
  </si>
  <si>
    <t>52644455111</t>
  </si>
  <si>
    <t>Раздел 2. Объекты бытового обслуживания</t>
  </si>
  <si>
    <t>Число объектов бытового обслуживания населения, оказывающих услуги, - всего, ед.</t>
  </si>
  <si>
    <t>по ремонту, окраске
и
пошиву
обуви,
ед.</t>
  </si>
  <si>
    <t>по ремонту
и пошиву швейных, меховых
и кожаных изделий, головных уборов
и изделий текстильной галантереи, ремонту, пошиву
и вязанию трикотажных изделий, ед.</t>
  </si>
  <si>
    <t>по ремонту
и техническому обслуживанию бытовой радиоэлектронной аппаратуры, бытовых машин
и приборов
и изготовлению металлоизделий,
ед.</t>
  </si>
  <si>
    <t>по 
техническому обслуживанию
и ремонту транспортных средств,
машин и оборудования,
ед.</t>
  </si>
  <si>
    <t>по
изготов-лению
и
ремонту мебели, ед.</t>
  </si>
  <si>
    <t>хими-ческой чистки
и краше-ния,
услуги прачеч-ных, ед.</t>
  </si>
  <si>
    <t>по 
ремонту
и строи-тельству жилья
и других построек, ед.</t>
  </si>
  <si>
    <t>саун, бань
и
душевых,
ед.</t>
  </si>
  <si>
    <t>парикма-херские и космети-ческие, ед.</t>
  </si>
  <si>
    <t>фотоателье,
ед.</t>
  </si>
  <si>
    <t>ритуаль-
ные, ед.</t>
  </si>
  <si>
    <t>прочие виды бытовых услуг, ед.</t>
  </si>
  <si>
    <t>Число приемных пунктов бытового обслужива-ния, принимаю-щих
заказы от населения 
на 
оказание услуг, - 
всего, ед.</t>
  </si>
  <si>
    <t>по ремонту, окраске
и
пошиву обуви,
ед.</t>
  </si>
  <si>
    <t>по ремонту
и пошиву швейных, меховых
и кожаных изделий, головных уборов
и изделий текстильной галантереи, ремонту, пошиву и вязанию трикотажных изделий, ед.</t>
  </si>
  <si>
    <t>по ремонту
и
техническому обслужива-
нию бытовой радиоэлек-
тронной аппаратуры, бытовых
машин и приборов
и
изготовлению металлоизде-
лий, ед.</t>
  </si>
  <si>
    <t>по
изготовлению
и ремонту
мебели, ед.</t>
  </si>
  <si>
    <t>химической чистки
и крашения,
услуги
прачечных, ед.</t>
  </si>
  <si>
    <t>по ремонту
и строительству жилья и других построек, ед.</t>
  </si>
  <si>
    <t>фотоателье, ед.</t>
  </si>
  <si>
    <t>ритуальных, ед.</t>
  </si>
  <si>
    <t>прочие виды бытовых 
услуг, ед.</t>
  </si>
  <si>
    <t>Пояснения по расхожениям с данными 2022 г.</t>
  </si>
  <si>
    <t>Раздел 3. Спортивные сооружения</t>
  </si>
  <si>
    <t>Код ОКТМО
населенного пункта</t>
  </si>
  <si>
    <t>Число спортивных
сооружений - всего, ед.</t>
  </si>
  <si>
    <t>из гр. 3
муниципальные, ед.</t>
  </si>
  <si>
    <t>Стадионы с трибунами, ед.</t>
  </si>
  <si>
    <t>из гр. 5
муниципальные, ед.</t>
  </si>
  <si>
    <t>Плоскостные спортивные сооружения, ед.</t>
  </si>
  <si>
    <t>из гр. 7
муници-пальные,
ед.</t>
  </si>
  <si>
    <t>Спортив-
 ные залы,
ед.</t>
  </si>
  <si>
    <t>из гр. 9
муници-пальные, ед.</t>
  </si>
  <si>
    <t>Плаватель-
ные
бассейны,
ед.</t>
  </si>
  <si>
    <t>из гр. 11
муници-пальные,
ед.</t>
  </si>
  <si>
    <t>Число
детско-юношеских спортивных школ
(включая филиалы),
ед.</t>
  </si>
  <si>
    <t>из гр. 13
само-
стоятель-ные, ед.</t>
  </si>
  <si>
    <t>Численность занимающихся в детско-юношеских спортивных школах, 
чел.</t>
  </si>
  <si>
    <t>Всего по Омскому муниципальному району</t>
  </si>
  <si>
    <t>Раздел 4. Коммунальная сфера</t>
  </si>
  <si>
    <t>Код
ОКТМО муници-пального образова-
ния</t>
  </si>
  <si>
    <t>Код
ОКТМО населенного пункта</t>
  </si>
  <si>
    <t>Общая
протяжен-ность
улиц,
проездов, набереж-
ных
на конец
года, км</t>
  </si>
  <si>
    <t>Общая протяжен-
ность
освещенных частей
улиц,
подъездов, набережных на конец
года, км</t>
  </si>
  <si>
    <t>Вывезе-
но за год
твердых 
комму-
нальных отходов,
тыс. м3</t>
  </si>
  <si>
    <t>из гр. 5
на
объекты, используе-
мые для обработки отходов,
тыс. м3</t>
  </si>
  <si>
    <t>Вывезено 
за год твердых комму-нальных отходов, тыс. т</t>
  </si>
  <si>
    <t>из гр. 7
на
объекты, исполь-
зуемые
для обработки отходов,
тыс. т</t>
  </si>
  <si>
    <t>Одиноч-
ное
протяже-
ние
уличной газовой
сети, м</t>
  </si>
  <si>
    <t>Коли-
чество
негази-
фици-
рован-
ных
насе-
ленных
пунктов,
ед.</t>
  </si>
  <si>
    <t>Число
источ-
ников
тепло-
снабже-
ния, ед.</t>
  </si>
  <si>
    <t>из гр. 11
мощностью
до 3 Гкал/ч, ед.</t>
  </si>
  <si>
    <t>Протяженность
тепловых и паровых
сетей в двухтруб-
ном исчислении, м</t>
  </si>
  <si>
    <t>из гр. 13
нуждающихся
в замене, м</t>
  </si>
  <si>
    <t>Протяженность тепловых
и паровых сетей, которые
были заменены
и отремонтированы
за отчетный год, м</t>
  </si>
  <si>
    <t>Одиночное
протяжение
уличной
водопроводной
сети, м</t>
  </si>
  <si>
    <t>из гр. 16
нуждающейся
в замене, м</t>
  </si>
  <si>
    <t>Одиночное
протяжение
уличной водопроводной
сети, которая
заменена и
отремонтирована
за отчетный 
год, м</t>
  </si>
  <si>
    <t>Количество населенных пунктов,
не имеющих водопроводов (отдельных водопровод-
ных сетей), ед.</t>
  </si>
  <si>
    <t>Одиночное протяжение уличной
канализа-
ционной сети,
м</t>
  </si>
  <si>
    <t>из гр. 20
нуждающейся
в замене, м</t>
  </si>
  <si>
    <t>Одиночное
протяжение
уличной
канализационной
сети, которая
заменена и
отремонтирована за отчетный год,
м</t>
  </si>
  <si>
    <t>Количество населенных пунктов,
не имеющих канали-
заций (отдельных канализационных  сетей), ед.</t>
  </si>
  <si>
    <t>Раздел 5. Организации здравоохранения</t>
  </si>
  <si>
    <t>Число лечебно-профилактических
организаций, ед.</t>
  </si>
  <si>
    <t>Раздел 6. Почтовая и телефонная связь</t>
  </si>
  <si>
    <t>Код ОКТМО
муниципального образования</t>
  </si>
  <si>
    <t>Код ОКТМО
населенного
пункта</t>
  </si>
  <si>
    <t>Число сельских населенных
пунктов, обслуживаемых
почтовой связью, ед.</t>
  </si>
  <si>
    <t>Число телефонизированных сельских 
населенных пунктов, ед.</t>
  </si>
  <si>
    <t xml:space="preserve">  1) Муниципальный район предоставляет сводный отчет, обобщающий входящие в его состав городские и сельские муниципальные образования.</t>
  </si>
  <si>
    <t xml:space="preserve"> 2) Сельские и городские поселения предоставляют отчет  в разрезе населенных пунктов - данные заполняются по всем населенным пунктам, входящим в состав муниципального образования, с указанием кода ОКТМО населенного пункта (графа 2 разделов отчета).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</si>
</sst>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2" x14ac:knownFonts="1">
    <font>
      <sz val="11"/>
      <color rgb="FF000000"/>
      <name val="Calibri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Calibri"/>
      <family val="2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CD5B5"/>
        <bgColor rgb="FFFCD5B5"/>
      </patternFill>
    </fill>
    <fill>
      <patternFill patternType="solid">
        <fgColor rgb="FFC6D9F1"/>
        <bgColor rgb="FFC6D9F1"/>
      </patternFill>
    </fill>
    <fill>
      <patternFill patternType="solid">
        <fgColor rgb="FFD7E4BD"/>
        <bgColor rgb="FFD7E4BD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rgb="FFC6D9F1"/>
      </patternFill>
    </fill>
    <fill>
      <patternFill patternType="solid">
        <fgColor theme="4" tint="0.79998168889431442"/>
        <bgColor rgb="FFFCD5B5"/>
      </patternFill>
    </fill>
    <fill>
      <patternFill patternType="solid">
        <fgColor theme="9" tint="0.79998168889431442"/>
        <bgColor rgb="FFC6D9F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rgb="FFD7E4BD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rgb="FFD9D9D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D7E4BD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C6D9F1"/>
      </patternFill>
    </fill>
    <fill>
      <patternFill patternType="solid">
        <fgColor theme="0" tint="-0.249977111117893"/>
        <bgColor rgb="FFD7E4BD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4">
    <xf numFmtId="0" fontId="0" fillId="0" borderId="0" xfId="0"/>
    <xf numFmtId="1" fontId="2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 shrinkToFit="1"/>
    </xf>
    <xf numFmtId="49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 wrapText="1" shrinkToFit="1"/>
    </xf>
    <xf numFmtId="0" fontId="2" fillId="0" borderId="0" xfId="0" applyFont="1" applyAlignment="1">
      <alignment vertical="center" wrapText="1" shrinkToFit="1"/>
    </xf>
    <xf numFmtId="0" fontId="5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11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 wrapText="1" shrinkToFit="1"/>
    </xf>
    <xf numFmtId="49" fontId="2" fillId="0" borderId="2" xfId="0" applyNumberFormat="1" applyFont="1" applyBorder="1" applyAlignment="1">
      <alignment horizontal="center" vertical="top" wrapText="1" shrinkToFi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49" fontId="3" fillId="11" borderId="7" xfId="0" applyNumberFormat="1" applyFont="1" applyFill="1" applyBorder="1" applyAlignment="1">
      <alignment horizontal="center" vertical="top" wrapText="1"/>
    </xf>
    <xf numFmtId="0" fontId="3" fillId="13" borderId="0" xfId="0" applyFont="1" applyFill="1" applyAlignment="1">
      <alignment horizontal="center" vertical="center"/>
    </xf>
    <xf numFmtId="49" fontId="2" fillId="14" borderId="1" xfId="0" applyNumberFormat="1" applyFont="1" applyFill="1" applyBorder="1" applyAlignment="1">
      <alignment horizontal="center" vertical="top" wrapText="1"/>
    </xf>
    <xf numFmtId="49" fontId="2" fillId="16" borderId="1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top" wrapText="1"/>
    </xf>
    <xf numFmtId="49" fontId="2" fillId="7" borderId="1" xfId="0" applyNumberFormat="1" applyFont="1" applyFill="1" applyBorder="1" applyAlignment="1">
      <alignment horizontal="center" vertical="top" wrapText="1"/>
    </xf>
    <xf numFmtId="49" fontId="2" fillId="17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 shrinkToFit="1"/>
    </xf>
    <xf numFmtId="0" fontId="6" fillId="0" borderId="1" xfId="0" applyFont="1" applyBorder="1" applyAlignment="1">
      <alignment horizontal="center" vertical="top" wrapText="1" shrinkToFit="1"/>
    </xf>
    <xf numFmtId="0" fontId="6" fillId="2" borderId="1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12" borderId="1" xfId="0" applyFont="1" applyFill="1" applyBorder="1" applyAlignment="1">
      <alignment horizontal="center" vertical="top" wrapText="1"/>
    </xf>
    <xf numFmtId="0" fontId="6" fillId="14" borderId="1" xfId="0" applyFont="1" applyFill="1" applyBorder="1" applyAlignment="1">
      <alignment horizontal="center" vertical="top" wrapText="1"/>
    </xf>
    <xf numFmtId="0" fontId="6" fillId="16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2" fillId="0" borderId="1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12" borderId="1" xfId="0" applyNumberFormat="1" applyFont="1" applyFill="1" applyBorder="1" applyAlignment="1">
      <alignment horizontal="center" vertical="center" wrapText="1"/>
    </xf>
    <xf numFmtId="165" fontId="2" fillId="14" borderId="1" xfId="0" applyNumberFormat="1" applyFont="1" applyFill="1" applyBorder="1" applyAlignment="1">
      <alignment horizontal="center" vertical="center" wrapText="1"/>
    </xf>
    <xf numFmtId="165" fontId="2" fillId="16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 shrinkToFit="1"/>
    </xf>
    <xf numFmtId="3" fontId="2" fillId="0" borderId="2" xfId="0" applyNumberFormat="1" applyFont="1" applyBorder="1" applyAlignment="1">
      <alignment horizontal="center" vertical="center" wrapText="1"/>
    </xf>
    <xf numFmtId="3" fontId="2" fillId="14" borderId="1" xfId="0" applyNumberFormat="1" applyFont="1" applyFill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top" wrapText="1" shrinkToFit="1"/>
    </xf>
    <xf numFmtId="0" fontId="7" fillId="0" borderId="1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9" borderId="1" xfId="0" applyNumberFormat="1" applyFont="1" applyFill="1" applyBorder="1" applyAlignment="1">
      <alignment horizontal="center" vertical="center" wrapText="1"/>
    </xf>
    <xf numFmtId="3" fontId="2" fillId="13" borderId="1" xfId="0" applyNumberFormat="1" applyFont="1" applyFill="1" applyBorder="1" applyAlignment="1">
      <alignment horizontal="center" vertical="center" wrapText="1"/>
    </xf>
    <xf numFmtId="3" fontId="2" fillId="7" borderId="1" xfId="0" applyNumberFormat="1" applyFont="1" applyFill="1" applyBorder="1" applyAlignment="1">
      <alignment horizontal="center" vertical="center" wrapText="1"/>
    </xf>
    <xf numFmtId="3" fontId="2" fillId="17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12" borderId="1" xfId="0" applyNumberFormat="1" applyFont="1" applyFill="1" applyBorder="1" applyAlignment="1">
      <alignment horizontal="center" vertical="center" wrapText="1"/>
    </xf>
    <xf numFmtId="1" fontId="2" fillId="16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9" borderId="1" xfId="0" applyNumberFormat="1" applyFont="1" applyFill="1" applyBorder="1" applyAlignment="1">
      <alignment horizontal="center" vertical="center"/>
    </xf>
    <xf numFmtId="1" fontId="2" fillId="13" borderId="1" xfId="0" applyNumberFormat="1" applyFont="1" applyFill="1" applyBorder="1" applyAlignment="1">
      <alignment horizontal="center" vertical="center"/>
    </xf>
    <xf numFmtId="1" fontId="2" fillId="7" borderId="1" xfId="0" applyNumberFormat="1" applyFont="1" applyFill="1" applyBorder="1" applyAlignment="1">
      <alignment horizontal="center" vertical="center"/>
    </xf>
    <xf numFmtId="1" fontId="2" fillId="17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" fontId="2" fillId="1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1" fontId="2" fillId="0" borderId="5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2" fontId="4" fillId="0" borderId="0" xfId="0" applyNumberFormat="1" applyFont="1"/>
    <xf numFmtId="1" fontId="2" fillId="0" borderId="1" xfId="0" applyNumberFormat="1" applyFont="1" applyBorder="1" applyAlignment="1">
      <alignment horizontal="center" vertical="top" wrapText="1" shrinkToFit="1"/>
    </xf>
    <xf numFmtId="164" fontId="2" fillId="0" borderId="1" xfId="0" applyNumberFormat="1" applyFont="1" applyBorder="1" applyAlignment="1">
      <alignment horizontal="left" vertical="center" wrapText="1" shrinkToFit="1"/>
    </xf>
    <xf numFmtId="164" fontId="4" fillId="0" borderId="1" xfId="0" applyNumberFormat="1" applyFont="1" applyBorder="1" applyAlignment="1">
      <alignment horizontal="center" vertical="center" wrapText="1" shrinkToFit="1"/>
    </xf>
    <xf numFmtId="164" fontId="2" fillId="0" borderId="1" xfId="0" applyNumberFormat="1" applyFont="1" applyBorder="1" applyAlignment="1">
      <alignment horizontal="center" vertical="center"/>
    </xf>
    <xf numFmtId="164" fontId="2" fillId="12" borderId="1" xfId="0" applyNumberFormat="1" applyFont="1" applyFill="1" applyBorder="1" applyAlignment="1">
      <alignment horizontal="center" vertical="center" wrapText="1"/>
    </xf>
    <xf numFmtId="164" fontId="2" fillId="16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/>
    <xf numFmtId="2" fontId="4" fillId="0" borderId="1" xfId="0" applyNumberFormat="1" applyFont="1" applyBorder="1" applyAlignment="1">
      <alignment horizontal="center" vertical="center" wrapText="1" shrinkToFit="1"/>
    </xf>
    <xf numFmtId="2" fontId="4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12" borderId="1" xfId="0" applyNumberFormat="1" applyFont="1" applyFill="1" applyBorder="1" applyAlignment="1">
      <alignment horizontal="center" vertical="center" wrapText="1"/>
    </xf>
    <xf numFmtId="2" fontId="2" fillId="16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" fontId="2" fillId="14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 shrinkToFit="1"/>
    </xf>
    <xf numFmtId="1" fontId="2" fillId="13" borderId="1" xfId="0" applyNumberFormat="1" applyFont="1" applyFill="1" applyBorder="1" applyAlignment="1">
      <alignment horizontal="center" vertical="center" wrapText="1"/>
    </xf>
    <xf numFmtId="1" fontId="2" fillId="18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9" fillId="8" borderId="0" xfId="0" applyFont="1" applyFill="1"/>
    <xf numFmtId="0" fontId="4" fillId="2" borderId="0" xfId="0" applyFont="1" applyFill="1" applyAlignment="1">
      <alignment vertical="center" wrapText="1" shrinkToFit="1"/>
    </xf>
    <xf numFmtId="0" fontId="4" fillId="6" borderId="0" xfId="0" applyFont="1" applyFill="1" applyAlignment="1">
      <alignment vertical="center" wrapText="1" shrinkToFit="1"/>
    </xf>
    <xf numFmtId="0" fontId="4" fillId="5" borderId="0" xfId="0" applyFont="1" applyFill="1"/>
    <xf numFmtId="0" fontId="4" fillId="6" borderId="0" xfId="0" applyFont="1" applyFill="1"/>
    <xf numFmtId="0" fontId="4" fillId="3" borderId="0" xfId="0" applyFont="1" applyFill="1"/>
    <xf numFmtId="0" fontId="2" fillId="0" borderId="0" xfId="0" applyFont="1"/>
    <xf numFmtId="0" fontId="2" fillId="4" borderId="1" xfId="0" applyFont="1" applyFill="1" applyBorder="1" applyAlignment="1">
      <alignment horizontal="center" vertical="center" wrapText="1" shrinkToFit="1"/>
    </xf>
    <xf numFmtId="0" fontId="7" fillId="11" borderId="1" xfId="0" applyFont="1" applyFill="1" applyBorder="1" applyAlignment="1">
      <alignment horizontal="center" vertical="top" wrapText="1"/>
    </xf>
    <xf numFmtId="165" fontId="2" fillId="11" borderId="1" xfId="0" applyNumberFormat="1" applyFont="1" applyFill="1" applyBorder="1" applyAlignment="1">
      <alignment horizontal="center" vertical="center" wrapText="1"/>
    </xf>
    <xf numFmtId="1" fontId="2" fillId="11" borderId="1" xfId="0" applyNumberFormat="1" applyFont="1" applyFill="1" applyBorder="1" applyAlignment="1">
      <alignment horizontal="center" vertical="center" wrapText="1"/>
    </xf>
    <xf numFmtId="164" fontId="2" fillId="11" borderId="1" xfId="0" applyNumberFormat="1" applyFont="1" applyFill="1" applyBorder="1" applyAlignment="1">
      <alignment horizontal="center" vertical="center" wrapText="1"/>
    </xf>
    <xf numFmtId="2" fontId="2" fillId="11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 shrinkToFit="1"/>
    </xf>
    <xf numFmtId="0" fontId="2" fillId="4" borderId="0" xfId="0" applyFont="1" applyFill="1"/>
    <xf numFmtId="164" fontId="4" fillId="2" borderId="0" xfId="0" applyNumberFormat="1" applyFont="1" applyFill="1"/>
    <xf numFmtId="0" fontId="3" fillId="13" borderId="1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 wrapText="1" shrinkToFit="1"/>
    </xf>
    <xf numFmtId="0" fontId="2" fillId="8" borderId="6" xfId="0" applyFont="1" applyFill="1" applyBorder="1" applyAlignment="1">
      <alignment horizontal="center" vertical="center" wrapText="1" shrinkToFit="1"/>
    </xf>
    <xf numFmtId="2" fontId="2" fillId="0" borderId="1" xfId="0" applyNumberFormat="1" applyFont="1" applyBorder="1" applyAlignment="1">
      <alignment horizontal="center" vertical="center" wrapText="1"/>
    </xf>
    <xf numFmtId="1" fontId="2" fillId="8" borderId="1" xfId="0" applyNumberFormat="1" applyFont="1" applyFill="1" applyBorder="1" applyAlignment="1">
      <alignment horizontal="center" vertical="center"/>
    </xf>
    <xf numFmtId="1" fontId="2" fillId="8" borderId="3" xfId="0" applyNumberFormat="1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/>
    </xf>
    <xf numFmtId="2" fontId="2" fillId="8" borderId="1" xfId="0" applyNumberFormat="1" applyFont="1" applyFill="1" applyBorder="1" applyAlignment="1">
      <alignment horizontal="center" vertical="center"/>
    </xf>
    <xf numFmtId="164" fontId="2" fillId="8" borderId="3" xfId="0" applyNumberFormat="1" applyFont="1" applyFill="1" applyBorder="1" applyAlignment="1">
      <alignment horizontal="center" vertical="center"/>
    </xf>
    <xf numFmtId="2" fontId="2" fillId="8" borderId="3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left" vertical="center" wrapText="1"/>
    </xf>
    <xf numFmtId="1" fontId="2" fillId="8" borderId="5" xfId="0" applyNumberFormat="1" applyFont="1" applyFill="1" applyBorder="1" applyAlignment="1">
      <alignment horizontal="center" vertical="center" wrapText="1"/>
    </xf>
    <xf numFmtId="1" fontId="2" fillId="8" borderId="1" xfId="0" applyNumberFormat="1" applyFont="1" applyFill="1" applyBorder="1" applyAlignment="1">
      <alignment horizontal="center" vertical="center" wrapText="1"/>
    </xf>
    <xf numFmtId="3" fontId="2" fillId="8" borderId="2" xfId="0" applyNumberFormat="1" applyFont="1" applyFill="1" applyBorder="1" applyAlignment="1">
      <alignment horizontal="center" vertical="center" wrapText="1"/>
    </xf>
    <xf numFmtId="1" fontId="2" fillId="8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8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indent="1"/>
    </xf>
    <xf numFmtId="49" fontId="4" fillId="8" borderId="1" xfId="0" applyNumberFormat="1" applyFont="1" applyFill="1" applyBorder="1" applyAlignment="1">
      <alignment horizontal="center" wrapText="1"/>
    </xf>
    <xf numFmtId="0" fontId="15" fillId="0" borderId="0" xfId="0" applyFont="1"/>
    <xf numFmtId="0" fontId="16" fillId="8" borderId="11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5" fillId="0" borderId="1" xfId="0" applyFont="1" applyBorder="1"/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8" fillId="20" borderId="1" xfId="0" applyFont="1" applyFill="1" applyBorder="1" applyAlignment="1">
      <alignment vertical="center" wrapText="1"/>
    </xf>
    <xf numFmtId="0" fontId="18" fillId="20" borderId="1" xfId="0" applyFont="1" applyFill="1" applyBorder="1" applyAlignment="1">
      <alignment horizontal="center" wrapText="1"/>
    </xf>
    <xf numFmtId="0" fontId="15" fillId="20" borderId="1" xfId="0" applyFont="1" applyFill="1" applyBorder="1" applyAlignment="1">
      <alignment horizontal="center" wrapText="1"/>
    </xf>
    <xf numFmtId="164" fontId="18" fillId="20" borderId="1" xfId="0" applyNumberFormat="1" applyFont="1" applyFill="1" applyBorder="1" applyAlignment="1">
      <alignment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wrapText="1"/>
    </xf>
    <xf numFmtId="0" fontId="15" fillId="19" borderId="1" xfId="0" applyFont="1" applyFill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164" fontId="18" fillId="19" borderId="1" xfId="0" applyNumberFormat="1" applyFont="1" applyFill="1" applyBorder="1" applyAlignment="1">
      <alignment wrapText="1"/>
    </xf>
    <xf numFmtId="0" fontId="19" fillId="0" borderId="1" xfId="0" applyFont="1" applyBorder="1" applyAlignment="1">
      <alignment wrapText="1"/>
    </xf>
    <xf numFmtId="0" fontId="15" fillId="0" borderId="2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164" fontId="18" fillId="19" borderId="2" xfId="0" applyNumberFormat="1" applyFont="1" applyFill="1" applyBorder="1" applyAlignment="1">
      <alignment wrapText="1"/>
    </xf>
    <xf numFmtId="0" fontId="20" fillId="0" borderId="1" xfId="0" applyFont="1" applyBorder="1" applyAlignment="1">
      <alignment wrapText="1"/>
    </xf>
    <xf numFmtId="0" fontId="19" fillId="0" borderId="1" xfId="0" applyFont="1" applyBorder="1" applyAlignment="1">
      <alignment horizontal="center"/>
    </xf>
    <xf numFmtId="164" fontId="18" fillId="19" borderId="1" xfId="0" applyNumberFormat="1" applyFont="1" applyFill="1" applyBorder="1"/>
    <xf numFmtId="0" fontId="15" fillId="0" borderId="1" xfId="0" applyFont="1" applyBorder="1" applyAlignment="1">
      <alignment horizontal="center"/>
    </xf>
    <xf numFmtId="49" fontId="19" fillId="0" borderId="1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164" fontId="18" fillId="19" borderId="2" xfId="0" applyNumberFormat="1" applyFont="1" applyFill="1" applyBorder="1"/>
    <xf numFmtId="0" fontId="20" fillId="0" borderId="2" xfId="0" applyFont="1" applyBorder="1" applyAlignment="1">
      <alignment wrapText="1"/>
    </xf>
    <xf numFmtId="164" fontId="20" fillId="19" borderId="2" xfId="0" applyNumberFormat="1" applyFont="1" applyFill="1" applyBorder="1"/>
    <xf numFmtId="0" fontId="18" fillId="0" borderId="1" xfId="0" applyFont="1" applyBorder="1"/>
    <xf numFmtId="0" fontId="15" fillId="0" borderId="2" xfId="0" applyFont="1" applyBorder="1"/>
    <xf numFmtId="0" fontId="15" fillId="19" borderId="2" xfId="0" applyFont="1" applyFill="1" applyBorder="1"/>
    <xf numFmtId="0" fontId="18" fillId="0" borderId="1" xfId="0" applyFont="1" applyBorder="1" applyAlignment="1">
      <alignment vertical="center" wrapText="1"/>
    </xf>
    <xf numFmtId="0" fontId="18" fillId="0" borderId="4" xfId="0" applyFont="1" applyBorder="1" applyAlignment="1">
      <alignment wrapText="1"/>
    </xf>
    <xf numFmtId="0" fontId="15" fillId="0" borderId="4" xfId="0" applyFont="1" applyBorder="1"/>
    <xf numFmtId="164" fontId="18" fillId="19" borderId="4" xfId="0" applyNumberFormat="1" applyFont="1" applyFill="1" applyBorder="1"/>
    <xf numFmtId="0" fontId="18" fillId="7" borderId="1" xfId="0" applyFont="1" applyFill="1" applyBorder="1" applyAlignment="1">
      <alignment wrapText="1"/>
    </xf>
    <xf numFmtId="0" fontId="15" fillId="7" borderId="1" xfId="0" applyFont="1" applyFill="1" applyBorder="1"/>
    <xf numFmtId="0" fontId="18" fillId="21" borderId="1" xfId="0" applyFont="1" applyFill="1" applyBorder="1" applyAlignment="1">
      <alignment wrapText="1"/>
    </xf>
    <xf numFmtId="0" fontId="15" fillId="21" borderId="1" xfId="0" applyFont="1" applyFill="1" applyBorder="1"/>
    <xf numFmtId="164" fontId="18" fillId="21" borderId="1" xfId="0" applyNumberFormat="1" applyFont="1" applyFill="1" applyBorder="1" applyAlignment="1">
      <alignment horizontal="right"/>
    </xf>
    <xf numFmtId="0" fontId="18" fillId="20" borderId="1" xfId="0" applyFont="1" applyFill="1" applyBorder="1" applyAlignment="1">
      <alignment wrapText="1"/>
    </xf>
    <xf numFmtId="0" fontId="15" fillId="20" borderId="1" xfId="0" applyFont="1" applyFill="1" applyBorder="1"/>
    <xf numFmtId="164" fontId="18" fillId="20" borderId="1" xfId="0" applyNumberFormat="1" applyFont="1" applyFill="1" applyBorder="1" applyAlignment="1">
      <alignment horizontal="right"/>
    </xf>
    <xf numFmtId="0" fontId="18" fillId="21" borderId="1" xfId="0" applyFont="1" applyFill="1" applyBorder="1"/>
    <xf numFmtId="164" fontId="15" fillId="21" borderId="1" xfId="0" applyNumberFormat="1" applyFont="1" applyFill="1" applyBorder="1"/>
    <xf numFmtId="0" fontId="18" fillId="22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wrapText="1"/>
    </xf>
    <xf numFmtId="1" fontId="18" fillId="20" borderId="1" xfId="0" applyNumberFormat="1" applyFont="1" applyFill="1" applyBorder="1"/>
    <xf numFmtId="1" fontId="18" fillId="20" borderId="1" xfId="0" applyNumberFormat="1" applyFont="1" applyFill="1" applyBorder="1" applyAlignment="1">
      <alignment wrapText="1"/>
    </xf>
    <xf numFmtId="1" fontId="18" fillId="19" borderId="1" xfId="0" applyNumberFormat="1" applyFont="1" applyFill="1" applyBorder="1"/>
    <xf numFmtId="1" fontId="15" fillId="19" borderId="1" xfId="0" applyNumberFormat="1" applyFont="1" applyFill="1" applyBorder="1" applyAlignment="1">
      <alignment wrapText="1"/>
    </xf>
    <xf numFmtId="1" fontId="18" fillId="19" borderId="1" xfId="0" applyNumberFormat="1" applyFont="1" applyFill="1" applyBorder="1" applyAlignment="1">
      <alignment wrapText="1"/>
    </xf>
    <xf numFmtId="1" fontId="15" fillId="19" borderId="1" xfId="0" applyNumberFormat="1" applyFont="1" applyFill="1" applyBorder="1"/>
    <xf numFmtId="0" fontId="15" fillId="19" borderId="1" xfId="0" applyFont="1" applyFill="1" applyBorder="1"/>
    <xf numFmtId="1" fontId="18" fillId="19" borderId="2" xfId="0" applyNumberFormat="1" applyFont="1" applyFill="1" applyBorder="1" applyAlignment="1">
      <alignment wrapText="1"/>
    </xf>
    <xf numFmtId="1" fontId="15" fillId="19" borderId="2" xfId="0" applyNumberFormat="1" applyFont="1" applyFill="1" applyBorder="1"/>
    <xf numFmtId="1" fontId="18" fillId="19" borderId="2" xfId="0" applyNumberFormat="1" applyFont="1" applyFill="1" applyBorder="1"/>
    <xf numFmtId="1" fontId="20" fillId="19" borderId="2" xfId="0" applyNumberFormat="1" applyFont="1" applyFill="1" applyBorder="1"/>
    <xf numFmtId="0" fontId="18" fillId="7" borderId="1" xfId="0" applyFont="1" applyFill="1" applyBorder="1"/>
    <xf numFmtId="1" fontId="15" fillId="21" borderId="1" xfId="0" applyNumberFormat="1" applyFont="1" applyFill="1" applyBorder="1"/>
    <xf numFmtId="0" fontId="15" fillId="22" borderId="1" xfId="0" applyFont="1" applyFill="1" applyBorder="1"/>
    <xf numFmtId="0" fontId="15" fillId="0" borderId="0" xfId="0" applyFont="1" applyAlignment="1">
      <alignment wrapText="1"/>
    </xf>
    <xf numFmtId="0" fontId="15" fillId="0" borderId="2" xfId="0" applyFont="1" applyBorder="1" applyAlignment="1">
      <alignment horizontal="center" vertical="center" wrapText="1"/>
    </xf>
    <xf numFmtId="0" fontId="15" fillId="21" borderId="1" xfId="0" applyFont="1" applyFill="1" applyBorder="1" applyAlignment="1">
      <alignment wrapText="1"/>
    </xf>
    <xf numFmtId="0" fontId="18" fillId="9" borderId="1" xfId="0" applyFont="1" applyFill="1" applyBorder="1" applyAlignment="1">
      <alignment wrapText="1"/>
    </xf>
    <xf numFmtId="0" fontId="15" fillId="9" borderId="1" xfId="0" applyFont="1" applyFill="1" applyBorder="1"/>
    <xf numFmtId="0" fontId="15" fillId="22" borderId="1" xfId="0" applyFont="1" applyFill="1" applyBorder="1" applyAlignment="1">
      <alignment wrapText="1"/>
    </xf>
    <xf numFmtId="0" fontId="15" fillId="0" borderId="1" xfId="0" applyFont="1" applyBorder="1" applyAlignment="1">
      <alignment horizontal="center" vertical="center"/>
    </xf>
    <xf numFmtId="2" fontId="18" fillId="20" borderId="1" xfId="0" applyNumberFormat="1" applyFont="1" applyFill="1" applyBorder="1" applyAlignment="1">
      <alignment wrapText="1"/>
    </xf>
    <xf numFmtId="2" fontId="18" fillId="19" borderId="1" xfId="0" applyNumberFormat="1" applyFont="1" applyFill="1" applyBorder="1" applyAlignment="1">
      <alignment wrapText="1"/>
    </xf>
    <xf numFmtId="2" fontId="18" fillId="19" borderId="2" xfId="0" applyNumberFormat="1" applyFont="1" applyFill="1" applyBorder="1" applyAlignment="1">
      <alignment wrapText="1"/>
    </xf>
    <xf numFmtId="2" fontId="18" fillId="19" borderId="1" xfId="0" applyNumberFormat="1" applyFont="1" applyFill="1" applyBorder="1"/>
    <xf numFmtId="2" fontId="15" fillId="19" borderId="2" xfId="0" applyNumberFormat="1" applyFont="1" applyFill="1" applyBorder="1"/>
    <xf numFmtId="2" fontId="18" fillId="19" borderId="2" xfId="0" applyNumberFormat="1" applyFont="1" applyFill="1" applyBorder="1"/>
    <xf numFmtId="2" fontId="20" fillId="19" borderId="2" xfId="0" applyNumberFormat="1" applyFont="1" applyFill="1" applyBorder="1"/>
    <xf numFmtId="2" fontId="15" fillId="21" borderId="1" xfId="0" applyNumberFormat="1" applyFont="1" applyFill="1" applyBorder="1"/>
    <xf numFmtId="164" fontId="18" fillId="9" borderId="1" xfId="0" applyNumberFormat="1" applyFont="1" applyFill="1" applyBorder="1"/>
    <xf numFmtId="0" fontId="18" fillId="9" borderId="1" xfId="0" applyFont="1" applyFill="1" applyBorder="1"/>
    <xf numFmtId="2" fontId="18" fillId="9" borderId="1" xfId="0" applyNumberFormat="1" applyFont="1" applyFill="1" applyBorder="1"/>
    <xf numFmtId="2" fontId="15" fillId="19" borderId="1" xfId="0" applyNumberFormat="1" applyFont="1" applyFill="1" applyBorder="1" applyAlignment="1">
      <alignment wrapText="1"/>
    </xf>
    <xf numFmtId="0" fontId="18" fillId="22" borderId="1" xfId="0" applyFont="1" applyFill="1" applyBorder="1" applyAlignment="1">
      <alignment vertical="center" wrapText="1"/>
    </xf>
    <xf numFmtId="0" fontId="21" fillId="0" borderId="0" xfId="0" applyFont="1" applyAlignment="1">
      <alignment indent="1"/>
    </xf>
    <xf numFmtId="0" fontId="15" fillId="0" borderId="1" xfId="0" applyFont="1" applyFill="1" applyBorder="1" applyAlignment="1">
      <alignment horizontal="center" vertical="center" wrapText="1"/>
    </xf>
    <xf numFmtId="49" fontId="10" fillId="23" borderId="1" xfId="0" applyNumberFormat="1" applyFont="1" applyFill="1" applyBorder="1" applyAlignment="1">
      <alignment horizontal="center" vertical="top" wrapText="1" shrinkToFit="1"/>
    </xf>
    <xf numFmtId="3" fontId="11" fillId="23" borderId="1" xfId="0" applyNumberFormat="1" applyFont="1" applyFill="1" applyBorder="1" applyAlignment="1">
      <alignment vertical="center" wrapText="1"/>
    </xf>
    <xf numFmtId="0" fontId="11" fillId="23" borderId="1" xfId="0" applyFont="1" applyFill="1" applyBorder="1" applyAlignment="1">
      <alignment horizontal="center" vertical="center"/>
    </xf>
    <xf numFmtId="1" fontId="10" fillId="23" borderId="5" xfId="0" applyNumberFormat="1" applyFont="1" applyFill="1" applyBorder="1" applyAlignment="1">
      <alignment horizontal="center" vertical="center" wrapText="1"/>
    </xf>
    <xf numFmtId="1" fontId="10" fillId="24" borderId="1" xfId="0" applyNumberFormat="1" applyFont="1" applyFill="1" applyBorder="1" applyAlignment="1">
      <alignment horizontal="center" vertical="center" wrapText="1"/>
    </xf>
    <xf numFmtId="1" fontId="2" fillId="24" borderId="1" xfId="0" applyNumberFormat="1" applyFont="1" applyFill="1" applyBorder="1" applyAlignment="1">
      <alignment horizontal="center" vertical="center" wrapText="1"/>
    </xf>
    <xf numFmtId="1" fontId="2" fillId="25" borderId="1" xfId="0" applyNumberFormat="1" applyFont="1" applyFill="1" applyBorder="1" applyAlignment="1">
      <alignment horizontal="center" vertical="center" wrapText="1"/>
    </xf>
    <xf numFmtId="0" fontId="2" fillId="23" borderId="1" xfId="0" applyFont="1" applyFill="1" applyBorder="1" applyAlignment="1">
      <alignment horizontal="left" vertical="center" wrapText="1" shrinkToFit="1"/>
    </xf>
    <xf numFmtId="2" fontId="10" fillId="23" borderId="5" xfId="0" applyNumberFormat="1" applyFont="1" applyFill="1" applyBorder="1" applyAlignment="1">
      <alignment horizontal="center" vertical="center" wrapText="1"/>
    </xf>
    <xf numFmtId="1" fontId="18" fillId="9" borderId="1" xfId="0" applyNumberFormat="1" applyFont="1" applyFill="1" applyBorder="1"/>
    <xf numFmtId="164" fontId="15" fillId="19" borderId="2" xfId="0" applyNumberFormat="1" applyFont="1" applyFill="1" applyBorder="1" applyAlignment="1" applyProtection="1">
      <alignment wrapText="1"/>
      <protection locked="0"/>
    </xf>
    <xf numFmtId="164" fontId="15" fillId="19" borderId="1" xfId="0" applyNumberFormat="1" applyFont="1" applyFill="1" applyBorder="1" applyProtection="1">
      <protection locked="0"/>
    </xf>
    <xf numFmtId="164" fontId="15" fillId="19" borderId="2" xfId="0" applyNumberFormat="1" applyFont="1" applyFill="1" applyBorder="1" applyProtection="1">
      <protection locked="0"/>
    </xf>
    <xf numFmtId="164" fontId="18" fillId="7" borderId="1" xfId="0" applyNumberFormat="1" applyFont="1" applyFill="1" applyBorder="1" applyAlignment="1" applyProtection="1">
      <alignment horizontal="right"/>
      <protection locked="0"/>
    </xf>
    <xf numFmtId="1" fontId="15" fillId="19" borderId="2" xfId="0" applyNumberFormat="1" applyFont="1" applyFill="1" applyBorder="1" applyAlignment="1" applyProtection="1">
      <alignment wrapText="1"/>
      <protection locked="0"/>
    </xf>
    <xf numFmtId="1" fontId="15" fillId="19" borderId="1" xfId="0" applyNumberFormat="1" applyFont="1" applyFill="1" applyBorder="1" applyProtection="1">
      <protection locked="0"/>
    </xf>
    <xf numFmtId="1" fontId="15" fillId="19" borderId="2" xfId="0" applyNumberFormat="1" applyFont="1" applyFill="1" applyBorder="1" applyProtection="1">
      <protection locked="0"/>
    </xf>
    <xf numFmtId="0" fontId="18" fillId="7" borderId="1" xfId="0" applyFont="1" applyFill="1" applyBorder="1" applyAlignment="1" applyProtection="1">
      <alignment wrapText="1"/>
      <protection locked="0"/>
    </xf>
    <xf numFmtId="2" fontId="15" fillId="19" borderId="2" xfId="0" applyNumberFormat="1" applyFont="1" applyFill="1" applyBorder="1" applyAlignment="1" applyProtection="1">
      <alignment wrapText="1"/>
      <protection locked="0"/>
    </xf>
    <xf numFmtId="2" fontId="15" fillId="19" borderId="1" xfId="0" applyNumberFormat="1" applyFont="1" applyFill="1" applyBorder="1" applyProtection="1">
      <protection locked="0"/>
    </xf>
    <xf numFmtId="2" fontId="15" fillId="19" borderId="2" xfId="0" applyNumberFormat="1" applyFont="1" applyFill="1" applyBorder="1" applyProtection="1">
      <protection locked="0"/>
    </xf>
    <xf numFmtId="0" fontId="18" fillId="7" borderId="1" xfId="0" applyFont="1" applyFill="1" applyBorder="1" applyProtection="1">
      <protection locked="0"/>
    </xf>
    <xf numFmtId="49" fontId="2" fillId="0" borderId="0" xfId="0" applyNumberFormat="1" applyFont="1" applyAlignment="1">
      <alignment horizontal="center" vertical="center"/>
    </xf>
    <xf numFmtId="2" fontId="2" fillId="0" borderId="1" xfId="0" applyNumberFormat="1" applyFont="1" applyBorder="1" applyAlignment="1">
      <alignment horizontal="left" vertical="center" wrapText="1" shrinkToFit="1"/>
    </xf>
    <xf numFmtId="0" fontId="4" fillId="15" borderId="0" xfId="0" applyFont="1" applyFill="1" applyAlignment="1">
      <alignment horizontal="left" vertical="top" wrapText="1"/>
    </xf>
    <xf numFmtId="2" fontId="2" fillId="0" borderId="2" xfId="0" applyNumberFormat="1" applyFont="1" applyBorder="1" applyAlignment="1">
      <alignment horizontal="left" vertical="center" wrapText="1" shrinkToFit="1"/>
    </xf>
    <xf numFmtId="2" fontId="2" fillId="0" borderId="4" xfId="0" applyNumberFormat="1" applyFont="1" applyBorder="1" applyAlignment="1">
      <alignment horizontal="left" vertical="center" wrapText="1" shrinkToFit="1"/>
    </xf>
    <xf numFmtId="0" fontId="4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17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22" borderId="3" xfId="0" applyFont="1" applyFill="1" applyBorder="1"/>
    <xf numFmtId="0" fontId="15" fillId="22" borderId="5" xfId="0" applyFont="1" applyFill="1" applyBorder="1"/>
    <xf numFmtId="0" fontId="15" fillId="22" borderId="7" xfId="0" applyFont="1" applyFill="1" applyBorder="1"/>
    <xf numFmtId="0" fontId="14" fillId="19" borderId="0" xfId="0" applyFont="1" applyFill="1" applyAlignment="1">
      <alignment horizontal="center" wrapText="1"/>
    </xf>
    <xf numFmtId="0" fontId="14" fillId="19" borderId="9" xfId="0" applyFont="1" applyFill="1" applyBorder="1" applyAlignment="1">
      <alignment horizontal="center" wrapText="1"/>
    </xf>
    <xf numFmtId="0" fontId="16" fillId="19" borderId="0" xfId="0" applyFont="1" applyFill="1" applyAlignment="1">
      <alignment horizontal="left" vertical="center" wrapText="1"/>
    </xf>
    <xf numFmtId="0" fontId="1" fillId="19" borderId="0" xfId="0" applyFont="1" applyFill="1" applyAlignment="1">
      <alignment horizontal="left" vertical="center" wrapText="1"/>
    </xf>
    <xf numFmtId="0" fontId="1" fillId="19" borderId="9" xfId="0" applyFont="1" applyFill="1" applyBorder="1" applyAlignment="1">
      <alignment horizontal="left" vertical="center" wrapText="1"/>
    </xf>
    <xf numFmtId="0" fontId="16" fillId="19" borderId="8" xfId="0" applyFont="1" applyFill="1" applyBorder="1" applyAlignment="1">
      <alignment horizontal="left" vertical="center" wrapText="1"/>
    </xf>
    <xf numFmtId="0" fontId="1" fillId="19" borderId="8" xfId="0" applyFont="1" applyFill="1" applyBorder="1" applyAlignment="1">
      <alignment horizontal="left" vertical="center" wrapText="1"/>
    </xf>
    <xf numFmtId="0" fontId="1" fillId="19" borderId="10" xfId="0" applyFont="1" applyFill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22" borderId="3" xfId="0" applyFont="1" applyFill="1" applyBorder="1" applyAlignment="1">
      <alignment vertical="center" wrapText="1"/>
    </xf>
    <xf numFmtId="0" fontId="18" fillId="22" borderId="5" xfId="0" applyFont="1" applyFill="1" applyBorder="1" applyAlignment="1">
      <alignment vertical="center" wrapText="1"/>
    </xf>
    <xf numFmtId="0" fontId="18" fillId="22" borderId="7" xfId="0" applyFont="1" applyFill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20" fillId="22" borderId="3" xfId="0" applyFont="1" applyFill="1" applyBorder="1" applyAlignment="1">
      <alignment vertical="center" wrapText="1"/>
    </xf>
    <xf numFmtId="0" fontId="20" fillId="22" borderId="5" xfId="0" applyFont="1" applyFill="1" applyBorder="1" applyAlignment="1">
      <alignment vertical="center" wrapText="1"/>
    </xf>
    <xf numFmtId="0" fontId="20" fillId="22" borderId="7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00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1514475</xdr:colOff>
      <xdr:row>71</xdr:row>
      <xdr:rowOff>0</xdr:rowOff>
    </xdr:from>
    <xdr:ext cx="190500" cy="95250"/>
    <xdr:sp macro="" textlink="">
      <xdr:nvSpPr>
        <xdr:cNvPr id="3" name="TextBox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>
          <a:spLocks/>
        </xdr:cNvSpPr>
      </xdr:nvSpPr>
      <xdr:spPr>
        <a:xfrm>
          <a:off x="217170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1457325</xdr:colOff>
      <xdr:row>71</xdr:row>
      <xdr:rowOff>0</xdr:rowOff>
    </xdr:from>
    <xdr:ext cx="190500" cy="95250"/>
    <xdr:sp macro="" textlink="">
      <xdr:nvSpPr>
        <xdr:cNvPr id="4" name="TextBox 4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>
          <a:spLocks/>
        </xdr:cNvSpPr>
      </xdr:nvSpPr>
      <xdr:spPr>
        <a:xfrm>
          <a:off x="211455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71</xdr:row>
      <xdr:rowOff>0</xdr:rowOff>
    </xdr:from>
    <xdr:ext cx="190500" cy="95250"/>
    <xdr:sp macro="" textlink="">
      <xdr:nvSpPr>
        <xdr:cNvPr id="5" name="TextBox 5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>
          <a:spLocks/>
        </xdr:cNvSpPr>
      </xdr:nvSpPr>
      <xdr:spPr>
        <a:xfrm>
          <a:off x="217170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71</xdr:row>
      <xdr:rowOff>0</xdr:rowOff>
    </xdr:from>
    <xdr:ext cx="190500" cy="95250"/>
    <xdr:sp macro="" textlink="">
      <xdr:nvSpPr>
        <xdr:cNvPr id="6" name="TextBox 6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>
          <a:spLocks/>
        </xdr:cNvSpPr>
      </xdr:nvSpPr>
      <xdr:spPr>
        <a:xfrm>
          <a:off x="217170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71</xdr:row>
      <xdr:rowOff>0</xdr:rowOff>
    </xdr:from>
    <xdr:ext cx="190500" cy="95250"/>
    <xdr:sp macro="" textlink="">
      <xdr:nvSpPr>
        <xdr:cNvPr id="7" name="TextBox 7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/>
        </xdr:cNvSpPr>
      </xdr:nvSpPr>
      <xdr:spPr>
        <a:xfrm>
          <a:off x="217170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71</xdr:row>
      <xdr:rowOff>0</xdr:rowOff>
    </xdr:from>
    <xdr:ext cx="190500" cy="95250"/>
    <xdr:sp macro="" textlink="">
      <xdr:nvSpPr>
        <xdr:cNvPr id="8" name="TextBox 8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>
          <a:spLocks/>
        </xdr:cNvSpPr>
      </xdr:nvSpPr>
      <xdr:spPr>
        <a:xfrm>
          <a:off x="217170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1428750</xdr:colOff>
      <xdr:row>71</xdr:row>
      <xdr:rowOff>0</xdr:rowOff>
    </xdr:from>
    <xdr:ext cx="190500" cy="95250"/>
    <xdr:sp macro="" textlink="">
      <xdr:nvSpPr>
        <xdr:cNvPr id="9" name="TextBox 9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>
          <a:spLocks/>
        </xdr:cNvSpPr>
      </xdr:nvSpPr>
      <xdr:spPr>
        <a:xfrm>
          <a:off x="2085975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71</xdr:row>
      <xdr:rowOff>0</xdr:rowOff>
    </xdr:from>
    <xdr:ext cx="190500" cy="95250"/>
    <xdr:sp macro="" textlink="">
      <xdr:nvSpPr>
        <xdr:cNvPr id="10" name="TextBox 10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>
          <a:spLocks/>
        </xdr:cNvSpPr>
      </xdr:nvSpPr>
      <xdr:spPr>
        <a:xfrm>
          <a:off x="217170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71</xdr:row>
      <xdr:rowOff>0</xdr:rowOff>
    </xdr:from>
    <xdr:ext cx="190500" cy="95250"/>
    <xdr:sp macro="" textlink="">
      <xdr:nvSpPr>
        <xdr:cNvPr id="11" name="TextBox 11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>
          <a:spLocks/>
        </xdr:cNvSpPr>
      </xdr:nvSpPr>
      <xdr:spPr>
        <a:xfrm>
          <a:off x="217170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71</xdr:row>
      <xdr:rowOff>0</xdr:rowOff>
    </xdr:from>
    <xdr:ext cx="190500" cy="95250"/>
    <xdr:sp macro="" textlink="">
      <xdr:nvSpPr>
        <xdr:cNvPr id="12" name="TextBox 12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>
          <a:spLocks/>
        </xdr:cNvSpPr>
      </xdr:nvSpPr>
      <xdr:spPr>
        <a:xfrm>
          <a:off x="217170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1504950</xdr:colOff>
      <xdr:row>71</xdr:row>
      <xdr:rowOff>0</xdr:rowOff>
    </xdr:from>
    <xdr:ext cx="190500" cy="95250"/>
    <xdr:sp macro="" textlink="">
      <xdr:nvSpPr>
        <xdr:cNvPr id="13" name="TextBox 13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>
          <a:spLocks/>
        </xdr:cNvSpPr>
      </xdr:nvSpPr>
      <xdr:spPr>
        <a:xfrm>
          <a:off x="2162175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71</xdr:row>
      <xdr:rowOff>0</xdr:rowOff>
    </xdr:from>
    <xdr:ext cx="190500" cy="95250"/>
    <xdr:sp macro="" textlink="">
      <xdr:nvSpPr>
        <xdr:cNvPr id="14" name="TextBox 14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>
          <a:spLocks/>
        </xdr:cNvSpPr>
      </xdr:nvSpPr>
      <xdr:spPr>
        <a:xfrm>
          <a:off x="217170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71</xdr:row>
      <xdr:rowOff>0</xdr:rowOff>
    </xdr:from>
    <xdr:ext cx="190500" cy="95250"/>
    <xdr:sp macro="" textlink="">
      <xdr:nvSpPr>
        <xdr:cNvPr id="15" name="TextBox 15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>
          <a:spLocks/>
        </xdr:cNvSpPr>
      </xdr:nvSpPr>
      <xdr:spPr>
        <a:xfrm>
          <a:off x="217170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71</xdr:row>
      <xdr:rowOff>0</xdr:rowOff>
    </xdr:from>
    <xdr:ext cx="190500" cy="95250"/>
    <xdr:sp macro="" textlink="">
      <xdr:nvSpPr>
        <xdr:cNvPr id="16" name="TextBox 16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>
          <a:spLocks/>
        </xdr:cNvSpPr>
      </xdr:nvSpPr>
      <xdr:spPr>
        <a:xfrm>
          <a:off x="217170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1457325</xdr:colOff>
      <xdr:row>71</xdr:row>
      <xdr:rowOff>0</xdr:rowOff>
    </xdr:from>
    <xdr:ext cx="190500" cy="95250"/>
    <xdr:sp macro="" textlink="">
      <xdr:nvSpPr>
        <xdr:cNvPr id="17" name="TextBox 17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>
          <a:spLocks/>
        </xdr:cNvSpPr>
      </xdr:nvSpPr>
      <xdr:spPr>
        <a:xfrm>
          <a:off x="211455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71</xdr:row>
      <xdr:rowOff>0</xdr:rowOff>
    </xdr:from>
    <xdr:ext cx="190500" cy="95250"/>
    <xdr:sp macro="" textlink="">
      <xdr:nvSpPr>
        <xdr:cNvPr id="18" name="TextBox 18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>
          <a:spLocks/>
        </xdr:cNvSpPr>
      </xdr:nvSpPr>
      <xdr:spPr>
        <a:xfrm>
          <a:off x="217170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71</xdr:row>
      <xdr:rowOff>0</xdr:rowOff>
    </xdr:from>
    <xdr:ext cx="190500" cy="95250"/>
    <xdr:sp macro="" textlink="">
      <xdr:nvSpPr>
        <xdr:cNvPr id="19" name="TextBox 19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>
          <a:spLocks/>
        </xdr:cNvSpPr>
      </xdr:nvSpPr>
      <xdr:spPr>
        <a:xfrm>
          <a:off x="217170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71</xdr:row>
      <xdr:rowOff>0</xdr:rowOff>
    </xdr:from>
    <xdr:ext cx="190500" cy="95250"/>
    <xdr:sp macro="" textlink="">
      <xdr:nvSpPr>
        <xdr:cNvPr id="20" name="TextBox 20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>
          <a:spLocks/>
        </xdr:cNvSpPr>
      </xdr:nvSpPr>
      <xdr:spPr>
        <a:xfrm>
          <a:off x="217170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71</xdr:row>
      <xdr:rowOff>0</xdr:rowOff>
    </xdr:from>
    <xdr:ext cx="190500" cy="95250"/>
    <xdr:sp macro="" textlink="">
      <xdr:nvSpPr>
        <xdr:cNvPr id="21" name="TextBox 21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>
          <a:spLocks/>
        </xdr:cNvSpPr>
      </xdr:nvSpPr>
      <xdr:spPr>
        <a:xfrm>
          <a:off x="217170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1428750</xdr:colOff>
      <xdr:row>71</xdr:row>
      <xdr:rowOff>0</xdr:rowOff>
    </xdr:from>
    <xdr:ext cx="190500" cy="95250"/>
    <xdr:sp macro="" textlink="">
      <xdr:nvSpPr>
        <xdr:cNvPr id="22" name="TextBox 22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>
          <a:spLocks/>
        </xdr:cNvSpPr>
      </xdr:nvSpPr>
      <xdr:spPr>
        <a:xfrm>
          <a:off x="2085975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71</xdr:row>
      <xdr:rowOff>0</xdr:rowOff>
    </xdr:from>
    <xdr:ext cx="190500" cy="95250"/>
    <xdr:sp macro="" textlink="">
      <xdr:nvSpPr>
        <xdr:cNvPr id="23" name="TextBox 23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>
          <a:spLocks/>
        </xdr:cNvSpPr>
      </xdr:nvSpPr>
      <xdr:spPr>
        <a:xfrm>
          <a:off x="217170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71</xdr:row>
      <xdr:rowOff>0</xdr:rowOff>
    </xdr:from>
    <xdr:ext cx="190500" cy="95250"/>
    <xdr:sp macro="" textlink="">
      <xdr:nvSpPr>
        <xdr:cNvPr id="24" name="TextBox 24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>
          <a:spLocks/>
        </xdr:cNvSpPr>
      </xdr:nvSpPr>
      <xdr:spPr>
        <a:xfrm>
          <a:off x="217170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71</xdr:row>
      <xdr:rowOff>0</xdr:rowOff>
    </xdr:from>
    <xdr:ext cx="190500" cy="95250"/>
    <xdr:sp macro="" textlink="">
      <xdr:nvSpPr>
        <xdr:cNvPr id="25" name="TextBox 25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>
          <a:spLocks/>
        </xdr:cNvSpPr>
      </xdr:nvSpPr>
      <xdr:spPr>
        <a:xfrm>
          <a:off x="217170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1504950</xdr:colOff>
      <xdr:row>71</xdr:row>
      <xdr:rowOff>0</xdr:rowOff>
    </xdr:from>
    <xdr:ext cx="190500" cy="95250"/>
    <xdr:sp macro="" textlink="">
      <xdr:nvSpPr>
        <xdr:cNvPr id="26" name="TextBox 26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>
          <a:spLocks/>
        </xdr:cNvSpPr>
      </xdr:nvSpPr>
      <xdr:spPr>
        <a:xfrm>
          <a:off x="2162175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63</xdr:row>
      <xdr:rowOff>0</xdr:rowOff>
    </xdr:from>
    <xdr:ext cx="190500" cy="95250"/>
    <xdr:sp macro="" textlink="">
      <xdr:nvSpPr>
        <xdr:cNvPr id="27" name="TextBox 27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>
          <a:spLocks/>
        </xdr:cNvSpPr>
      </xdr:nvSpPr>
      <xdr:spPr>
        <a:xfrm>
          <a:off x="2171700" y="35861625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72</xdr:row>
      <xdr:rowOff>0</xdr:rowOff>
    </xdr:from>
    <xdr:ext cx="190500" cy="95250"/>
    <xdr:sp macro="" textlink="">
      <xdr:nvSpPr>
        <xdr:cNvPr id="28" name="TextBox 28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>
          <a:spLocks/>
        </xdr:cNvSpPr>
      </xdr:nvSpPr>
      <xdr:spPr>
        <a:xfrm>
          <a:off x="2171700" y="40586025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1428750</xdr:colOff>
      <xdr:row>72</xdr:row>
      <xdr:rowOff>0</xdr:rowOff>
    </xdr:from>
    <xdr:ext cx="190500" cy="95250"/>
    <xdr:sp macro="" textlink="">
      <xdr:nvSpPr>
        <xdr:cNvPr id="29" name="TextBox 29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>
          <a:spLocks/>
        </xdr:cNvSpPr>
      </xdr:nvSpPr>
      <xdr:spPr>
        <a:xfrm>
          <a:off x="2085975" y="40586025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72</xdr:row>
      <xdr:rowOff>0</xdr:rowOff>
    </xdr:from>
    <xdr:ext cx="190500" cy="95250"/>
    <xdr:sp macro="" textlink="">
      <xdr:nvSpPr>
        <xdr:cNvPr id="30" name="TextBox 30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>
          <a:spLocks/>
        </xdr:cNvSpPr>
      </xdr:nvSpPr>
      <xdr:spPr>
        <a:xfrm>
          <a:off x="2171700" y="40586025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72</xdr:row>
      <xdr:rowOff>0</xdr:rowOff>
    </xdr:from>
    <xdr:ext cx="190500" cy="95250"/>
    <xdr:sp macro="" textlink="">
      <xdr:nvSpPr>
        <xdr:cNvPr id="31" name="TextBox 31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>
          <a:spLocks/>
        </xdr:cNvSpPr>
      </xdr:nvSpPr>
      <xdr:spPr>
        <a:xfrm>
          <a:off x="2171700" y="40586025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72</xdr:row>
      <xdr:rowOff>0</xdr:rowOff>
    </xdr:from>
    <xdr:ext cx="190500" cy="95250"/>
    <xdr:sp macro="" textlink="">
      <xdr:nvSpPr>
        <xdr:cNvPr id="32" name="TextBox 32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>
          <a:spLocks/>
        </xdr:cNvSpPr>
      </xdr:nvSpPr>
      <xdr:spPr>
        <a:xfrm>
          <a:off x="2171700" y="40586025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1504950</xdr:colOff>
      <xdr:row>72</xdr:row>
      <xdr:rowOff>0</xdr:rowOff>
    </xdr:from>
    <xdr:ext cx="190500" cy="95250"/>
    <xdr:sp macro="" textlink="">
      <xdr:nvSpPr>
        <xdr:cNvPr id="33" name="TextBox 33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>
          <a:spLocks/>
        </xdr:cNvSpPr>
      </xdr:nvSpPr>
      <xdr:spPr>
        <a:xfrm>
          <a:off x="2162175" y="40586025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1466850</xdr:colOff>
      <xdr:row>72</xdr:row>
      <xdr:rowOff>0</xdr:rowOff>
    </xdr:from>
    <xdr:ext cx="190500" cy="95250"/>
    <xdr:sp macro="" textlink="">
      <xdr:nvSpPr>
        <xdr:cNvPr id="34" name="TextBox 3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/>
        </xdr:cNvSpPr>
      </xdr:nvSpPr>
      <xdr:spPr>
        <a:xfrm>
          <a:off x="2124075" y="40586025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1466850</xdr:colOff>
      <xdr:row>72</xdr:row>
      <xdr:rowOff>0</xdr:rowOff>
    </xdr:from>
    <xdr:ext cx="190500" cy="95250"/>
    <xdr:sp macro="" textlink="">
      <xdr:nvSpPr>
        <xdr:cNvPr id="35" name="TextBox 36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/>
        </xdr:cNvSpPr>
      </xdr:nvSpPr>
      <xdr:spPr>
        <a:xfrm>
          <a:off x="2124075" y="40586025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1466850</xdr:colOff>
      <xdr:row>72</xdr:row>
      <xdr:rowOff>0</xdr:rowOff>
    </xdr:from>
    <xdr:ext cx="190500" cy="95250"/>
    <xdr:sp macro="" textlink="">
      <xdr:nvSpPr>
        <xdr:cNvPr id="36" name="TextBox 37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/>
        </xdr:cNvSpPr>
      </xdr:nvSpPr>
      <xdr:spPr>
        <a:xfrm>
          <a:off x="2124075" y="40586025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1466850</xdr:colOff>
      <xdr:row>72</xdr:row>
      <xdr:rowOff>0</xdr:rowOff>
    </xdr:from>
    <xdr:ext cx="190500" cy="95250"/>
    <xdr:sp macro="" textlink="">
      <xdr:nvSpPr>
        <xdr:cNvPr id="37" name="TextBox 38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/>
        </xdr:cNvSpPr>
      </xdr:nvSpPr>
      <xdr:spPr>
        <a:xfrm>
          <a:off x="2124075" y="40586025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38" name="TextBox 39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/>
        </xdr:cNvSpPr>
      </xdr:nvSpPr>
      <xdr:spPr>
        <a:xfrm>
          <a:off x="27308175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39" name="TextBox 40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/>
        </xdr:cNvSpPr>
      </xdr:nvSpPr>
      <xdr:spPr>
        <a:xfrm>
          <a:off x="27308175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40" name="TextBox 41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/>
        </xdr:cNvSpPr>
      </xdr:nvSpPr>
      <xdr:spPr>
        <a:xfrm>
          <a:off x="27308175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41" name="TextBox 42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/>
        </xdr:cNvSpPr>
      </xdr:nvSpPr>
      <xdr:spPr>
        <a:xfrm>
          <a:off x="27308175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42" name="TextBox 43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/>
        </xdr:cNvSpPr>
      </xdr:nvSpPr>
      <xdr:spPr>
        <a:xfrm>
          <a:off x="27308175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43" name="TextBox 44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/>
        </xdr:cNvSpPr>
      </xdr:nvSpPr>
      <xdr:spPr>
        <a:xfrm>
          <a:off x="27308175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44" name="TextBox 4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/>
        </xdr:cNvSpPr>
      </xdr:nvSpPr>
      <xdr:spPr>
        <a:xfrm>
          <a:off x="27308175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45" name="TextBox 46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/>
        </xdr:cNvSpPr>
      </xdr:nvSpPr>
      <xdr:spPr>
        <a:xfrm>
          <a:off x="27308175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46" name="TextBox 47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/>
        </xdr:cNvSpPr>
      </xdr:nvSpPr>
      <xdr:spPr>
        <a:xfrm>
          <a:off x="27308175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47" name="TextBox 48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/>
        </xdr:cNvSpPr>
      </xdr:nvSpPr>
      <xdr:spPr>
        <a:xfrm>
          <a:off x="27308175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48" name="TextBox 49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/>
        </xdr:cNvSpPr>
      </xdr:nvSpPr>
      <xdr:spPr>
        <a:xfrm>
          <a:off x="27308175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49" name="TextBox 50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/>
        </xdr:cNvSpPr>
      </xdr:nvSpPr>
      <xdr:spPr>
        <a:xfrm>
          <a:off x="27308175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50" name="TextBox 51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/>
        </xdr:cNvSpPr>
      </xdr:nvSpPr>
      <xdr:spPr>
        <a:xfrm>
          <a:off x="27308175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51" name="TextBox 52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/>
        </xdr:cNvSpPr>
      </xdr:nvSpPr>
      <xdr:spPr>
        <a:xfrm>
          <a:off x="27308175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52" name="TextBox 53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/>
        </xdr:cNvSpPr>
      </xdr:nvSpPr>
      <xdr:spPr>
        <a:xfrm>
          <a:off x="27308175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53" name="TextBox 54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/>
        </xdr:cNvSpPr>
      </xdr:nvSpPr>
      <xdr:spPr>
        <a:xfrm>
          <a:off x="27308175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54" name="TextBox 5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/>
        </xdr:cNvSpPr>
      </xdr:nvSpPr>
      <xdr:spPr>
        <a:xfrm>
          <a:off x="27308175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55" name="TextBox 56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/>
        </xdr:cNvSpPr>
      </xdr:nvSpPr>
      <xdr:spPr>
        <a:xfrm>
          <a:off x="27308175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56" name="TextBox 57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/>
        </xdr:cNvSpPr>
      </xdr:nvSpPr>
      <xdr:spPr>
        <a:xfrm>
          <a:off x="27308175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57" name="TextBox 58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/>
        </xdr:cNvSpPr>
      </xdr:nvSpPr>
      <xdr:spPr>
        <a:xfrm>
          <a:off x="27308175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58" name="TextBox 59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/>
        </xdr:cNvSpPr>
      </xdr:nvSpPr>
      <xdr:spPr>
        <a:xfrm>
          <a:off x="27308175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59" name="TextBox 60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/>
        </xdr:cNvSpPr>
      </xdr:nvSpPr>
      <xdr:spPr>
        <a:xfrm>
          <a:off x="27308175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60" name="TextBox 61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/>
        </xdr:cNvSpPr>
      </xdr:nvSpPr>
      <xdr:spPr>
        <a:xfrm>
          <a:off x="27308175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61" name="TextBox 62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/>
        </xdr:cNvSpPr>
      </xdr:nvSpPr>
      <xdr:spPr>
        <a:xfrm>
          <a:off x="27308175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62" name="TextBox 63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/>
        </xdr:cNvSpPr>
      </xdr:nvSpPr>
      <xdr:spPr>
        <a:xfrm>
          <a:off x="27308175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63" name="TextBox 64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/>
        </xdr:cNvSpPr>
      </xdr:nvSpPr>
      <xdr:spPr>
        <a:xfrm>
          <a:off x="27308175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72</xdr:row>
      <xdr:rowOff>0</xdr:rowOff>
    </xdr:from>
    <xdr:ext cx="190500" cy="95250"/>
    <xdr:sp macro="" textlink="">
      <xdr:nvSpPr>
        <xdr:cNvPr id="64" name="TextBox 6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/>
        </xdr:cNvSpPr>
      </xdr:nvSpPr>
      <xdr:spPr>
        <a:xfrm>
          <a:off x="2171700" y="40586025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72</xdr:row>
      <xdr:rowOff>0</xdr:rowOff>
    </xdr:from>
    <xdr:ext cx="190500" cy="95250"/>
    <xdr:sp macro="" textlink="">
      <xdr:nvSpPr>
        <xdr:cNvPr id="65" name="TextBox 66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>
          <a:spLocks/>
        </xdr:cNvSpPr>
      </xdr:nvSpPr>
      <xdr:spPr>
        <a:xfrm>
          <a:off x="2171700" y="40586025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1504950</xdr:colOff>
      <xdr:row>72</xdr:row>
      <xdr:rowOff>0</xdr:rowOff>
    </xdr:from>
    <xdr:ext cx="190500" cy="95250"/>
    <xdr:sp macro="" textlink="">
      <xdr:nvSpPr>
        <xdr:cNvPr id="66" name="TextBox 67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 txBox="1">
          <a:spLocks/>
        </xdr:cNvSpPr>
      </xdr:nvSpPr>
      <xdr:spPr>
        <a:xfrm>
          <a:off x="2162175" y="40586025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1504950</xdr:colOff>
      <xdr:row>72</xdr:row>
      <xdr:rowOff>0</xdr:rowOff>
    </xdr:from>
    <xdr:ext cx="190500" cy="95250"/>
    <xdr:sp macro="" textlink="">
      <xdr:nvSpPr>
        <xdr:cNvPr id="67" name="TextBox 68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 txBox="1">
          <a:spLocks/>
        </xdr:cNvSpPr>
      </xdr:nvSpPr>
      <xdr:spPr>
        <a:xfrm>
          <a:off x="2162175" y="40586025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72</xdr:row>
      <xdr:rowOff>0</xdr:rowOff>
    </xdr:from>
    <xdr:ext cx="190500" cy="95250"/>
    <xdr:sp macro="" textlink="">
      <xdr:nvSpPr>
        <xdr:cNvPr id="68" name="TextBox 69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 txBox="1">
          <a:spLocks/>
        </xdr:cNvSpPr>
      </xdr:nvSpPr>
      <xdr:spPr>
        <a:xfrm>
          <a:off x="2171700" y="40586025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72</xdr:row>
      <xdr:rowOff>0</xdr:rowOff>
    </xdr:from>
    <xdr:ext cx="190500" cy="95250"/>
    <xdr:sp macro="" textlink="">
      <xdr:nvSpPr>
        <xdr:cNvPr id="69" name="TextBox 70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 txBox="1">
          <a:spLocks/>
        </xdr:cNvSpPr>
      </xdr:nvSpPr>
      <xdr:spPr>
        <a:xfrm>
          <a:off x="2171700" y="40586025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72</xdr:row>
      <xdr:rowOff>0</xdr:rowOff>
    </xdr:from>
    <xdr:ext cx="190500" cy="95250"/>
    <xdr:sp macro="" textlink="">
      <xdr:nvSpPr>
        <xdr:cNvPr id="70" name="TextBox 71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 txBox="1">
          <a:spLocks/>
        </xdr:cNvSpPr>
      </xdr:nvSpPr>
      <xdr:spPr>
        <a:xfrm>
          <a:off x="2171700" y="40586025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1457325</xdr:colOff>
      <xdr:row>72</xdr:row>
      <xdr:rowOff>0</xdr:rowOff>
    </xdr:from>
    <xdr:ext cx="190500" cy="95250"/>
    <xdr:sp macro="" textlink="">
      <xdr:nvSpPr>
        <xdr:cNvPr id="71" name="TextBox 72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 txBox="1">
          <a:spLocks/>
        </xdr:cNvSpPr>
      </xdr:nvSpPr>
      <xdr:spPr>
        <a:xfrm>
          <a:off x="2114550" y="40586025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72</xdr:row>
      <xdr:rowOff>0</xdr:rowOff>
    </xdr:from>
    <xdr:ext cx="190500" cy="95250"/>
    <xdr:sp macro="" textlink="">
      <xdr:nvSpPr>
        <xdr:cNvPr id="72" name="TextBox 73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 txBox="1">
          <a:spLocks/>
        </xdr:cNvSpPr>
      </xdr:nvSpPr>
      <xdr:spPr>
        <a:xfrm>
          <a:off x="2171700" y="40586025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72</xdr:row>
      <xdr:rowOff>0</xdr:rowOff>
    </xdr:from>
    <xdr:ext cx="190500" cy="95250"/>
    <xdr:sp macro="" textlink="">
      <xdr:nvSpPr>
        <xdr:cNvPr id="73" name="TextBox 74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 txBox="1">
          <a:spLocks/>
        </xdr:cNvSpPr>
      </xdr:nvSpPr>
      <xdr:spPr>
        <a:xfrm>
          <a:off x="2171700" y="40586025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72</xdr:row>
      <xdr:rowOff>0</xdr:rowOff>
    </xdr:from>
    <xdr:ext cx="190500" cy="95250"/>
    <xdr:sp macro="" textlink="">
      <xdr:nvSpPr>
        <xdr:cNvPr id="74" name="TextBox 75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 txBox="1">
          <a:spLocks/>
        </xdr:cNvSpPr>
      </xdr:nvSpPr>
      <xdr:spPr>
        <a:xfrm>
          <a:off x="2171700" y="40586025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72</xdr:row>
      <xdr:rowOff>0</xdr:rowOff>
    </xdr:from>
    <xdr:ext cx="190500" cy="95250"/>
    <xdr:sp macro="" textlink="">
      <xdr:nvSpPr>
        <xdr:cNvPr id="75" name="TextBox 76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 txBox="1">
          <a:spLocks/>
        </xdr:cNvSpPr>
      </xdr:nvSpPr>
      <xdr:spPr>
        <a:xfrm>
          <a:off x="2171700" y="40586025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1438275</xdr:colOff>
      <xdr:row>72</xdr:row>
      <xdr:rowOff>0</xdr:rowOff>
    </xdr:from>
    <xdr:ext cx="190500" cy="95250"/>
    <xdr:sp macro="" textlink="">
      <xdr:nvSpPr>
        <xdr:cNvPr id="76" name="TextBox 77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 txBox="1">
          <a:spLocks/>
        </xdr:cNvSpPr>
      </xdr:nvSpPr>
      <xdr:spPr>
        <a:xfrm>
          <a:off x="2095500" y="40586025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72</xdr:row>
      <xdr:rowOff>0</xdr:rowOff>
    </xdr:from>
    <xdr:ext cx="190500" cy="95250"/>
    <xdr:sp macro="" textlink="">
      <xdr:nvSpPr>
        <xdr:cNvPr id="77" name="TextBox 78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 txBox="1">
          <a:spLocks/>
        </xdr:cNvSpPr>
      </xdr:nvSpPr>
      <xdr:spPr>
        <a:xfrm>
          <a:off x="2171700" y="40586025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71</xdr:row>
      <xdr:rowOff>0</xdr:rowOff>
    </xdr:from>
    <xdr:ext cx="190500" cy="95250"/>
    <xdr:sp macro="" textlink="">
      <xdr:nvSpPr>
        <xdr:cNvPr id="78" name="TextBox 82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 txBox="1">
          <a:spLocks/>
        </xdr:cNvSpPr>
      </xdr:nvSpPr>
      <xdr:spPr>
        <a:xfrm>
          <a:off x="217170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71</xdr:row>
      <xdr:rowOff>0</xdr:rowOff>
    </xdr:from>
    <xdr:ext cx="190500" cy="95250"/>
    <xdr:sp macro="" textlink="">
      <xdr:nvSpPr>
        <xdr:cNvPr id="79" name="TextBox 83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 txBox="1">
          <a:spLocks/>
        </xdr:cNvSpPr>
      </xdr:nvSpPr>
      <xdr:spPr>
        <a:xfrm>
          <a:off x="217170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71</xdr:row>
      <xdr:rowOff>0</xdr:rowOff>
    </xdr:from>
    <xdr:ext cx="190500" cy="95250"/>
    <xdr:sp macro="" textlink="">
      <xdr:nvSpPr>
        <xdr:cNvPr id="80" name="TextBox 84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 txBox="1">
          <a:spLocks/>
        </xdr:cNvSpPr>
      </xdr:nvSpPr>
      <xdr:spPr>
        <a:xfrm>
          <a:off x="217170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1457325</xdr:colOff>
      <xdr:row>71</xdr:row>
      <xdr:rowOff>0</xdr:rowOff>
    </xdr:from>
    <xdr:ext cx="190500" cy="95250"/>
    <xdr:sp macro="" textlink="">
      <xdr:nvSpPr>
        <xdr:cNvPr id="81" name="TextBox 85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 txBox="1">
          <a:spLocks/>
        </xdr:cNvSpPr>
      </xdr:nvSpPr>
      <xdr:spPr>
        <a:xfrm>
          <a:off x="211455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71</xdr:row>
      <xdr:rowOff>0</xdr:rowOff>
    </xdr:from>
    <xdr:ext cx="190500" cy="95250"/>
    <xdr:sp macro="" textlink="">
      <xdr:nvSpPr>
        <xdr:cNvPr id="82" name="TextBox 86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 txBox="1">
          <a:spLocks/>
        </xdr:cNvSpPr>
      </xdr:nvSpPr>
      <xdr:spPr>
        <a:xfrm>
          <a:off x="217170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71</xdr:row>
      <xdr:rowOff>0</xdr:rowOff>
    </xdr:from>
    <xdr:ext cx="190500" cy="95250"/>
    <xdr:sp macro="" textlink="">
      <xdr:nvSpPr>
        <xdr:cNvPr id="83" name="TextBox 87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 txBox="1">
          <a:spLocks/>
        </xdr:cNvSpPr>
      </xdr:nvSpPr>
      <xdr:spPr>
        <a:xfrm>
          <a:off x="217170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71</xdr:row>
      <xdr:rowOff>0</xdr:rowOff>
    </xdr:from>
    <xdr:ext cx="190500" cy="95250"/>
    <xdr:sp macro="" textlink="">
      <xdr:nvSpPr>
        <xdr:cNvPr id="84" name="TextBox 88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 txBox="1">
          <a:spLocks/>
        </xdr:cNvSpPr>
      </xdr:nvSpPr>
      <xdr:spPr>
        <a:xfrm>
          <a:off x="217170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71</xdr:row>
      <xdr:rowOff>0</xdr:rowOff>
    </xdr:from>
    <xdr:ext cx="190500" cy="95250"/>
    <xdr:sp macro="" textlink="">
      <xdr:nvSpPr>
        <xdr:cNvPr id="85" name="TextBox 89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 txBox="1">
          <a:spLocks/>
        </xdr:cNvSpPr>
      </xdr:nvSpPr>
      <xdr:spPr>
        <a:xfrm>
          <a:off x="217170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1428750</xdr:colOff>
      <xdr:row>71</xdr:row>
      <xdr:rowOff>0</xdr:rowOff>
    </xdr:from>
    <xdr:ext cx="190500" cy="95250"/>
    <xdr:sp macro="" textlink="">
      <xdr:nvSpPr>
        <xdr:cNvPr id="86" name="TextBox 90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 txBox="1">
          <a:spLocks/>
        </xdr:cNvSpPr>
      </xdr:nvSpPr>
      <xdr:spPr>
        <a:xfrm>
          <a:off x="2085975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71</xdr:row>
      <xdr:rowOff>0</xdr:rowOff>
    </xdr:from>
    <xdr:ext cx="190500" cy="95250"/>
    <xdr:sp macro="" textlink="">
      <xdr:nvSpPr>
        <xdr:cNvPr id="87" name="TextBox 91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 txBox="1">
          <a:spLocks/>
        </xdr:cNvSpPr>
      </xdr:nvSpPr>
      <xdr:spPr>
        <a:xfrm>
          <a:off x="217170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71</xdr:row>
      <xdr:rowOff>0</xdr:rowOff>
    </xdr:from>
    <xdr:ext cx="190500" cy="95250"/>
    <xdr:sp macro="" textlink="">
      <xdr:nvSpPr>
        <xdr:cNvPr id="88" name="TextBox 92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 txBox="1">
          <a:spLocks/>
        </xdr:cNvSpPr>
      </xdr:nvSpPr>
      <xdr:spPr>
        <a:xfrm>
          <a:off x="217170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71</xdr:row>
      <xdr:rowOff>0</xdr:rowOff>
    </xdr:from>
    <xdr:ext cx="190500" cy="95250"/>
    <xdr:sp macro="" textlink="">
      <xdr:nvSpPr>
        <xdr:cNvPr id="89" name="TextBox 93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 txBox="1">
          <a:spLocks/>
        </xdr:cNvSpPr>
      </xdr:nvSpPr>
      <xdr:spPr>
        <a:xfrm>
          <a:off x="217170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1504950</xdr:colOff>
      <xdr:row>71</xdr:row>
      <xdr:rowOff>0</xdr:rowOff>
    </xdr:from>
    <xdr:ext cx="190500" cy="95250"/>
    <xdr:sp macro="" textlink="">
      <xdr:nvSpPr>
        <xdr:cNvPr id="90" name="TextBox 94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 txBox="1">
          <a:spLocks/>
        </xdr:cNvSpPr>
      </xdr:nvSpPr>
      <xdr:spPr>
        <a:xfrm>
          <a:off x="2162175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71</xdr:row>
      <xdr:rowOff>0</xdr:rowOff>
    </xdr:from>
    <xdr:ext cx="190500" cy="95250"/>
    <xdr:sp macro="" textlink="">
      <xdr:nvSpPr>
        <xdr:cNvPr id="91" name="TextBox 95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 txBox="1">
          <a:spLocks/>
        </xdr:cNvSpPr>
      </xdr:nvSpPr>
      <xdr:spPr>
        <a:xfrm>
          <a:off x="217170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71</xdr:row>
      <xdr:rowOff>0</xdr:rowOff>
    </xdr:from>
    <xdr:ext cx="190500" cy="95250"/>
    <xdr:sp macro="" textlink="">
      <xdr:nvSpPr>
        <xdr:cNvPr id="92" name="TextBox 96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 txBox="1">
          <a:spLocks/>
        </xdr:cNvSpPr>
      </xdr:nvSpPr>
      <xdr:spPr>
        <a:xfrm>
          <a:off x="217170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71</xdr:row>
      <xdr:rowOff>0</xdr:rowOff>
    </xdr:from>
    <xdr:ext cx="190500" cy="95250"/>
    <xdr:sp macro="" textlink="">
      <xdr:nvSpPr>
        <xdr:cNvPr id="93" name="TextBox 97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 txBox="1">
          <a:spLocks/>
        </xdr:cNvSpPr>
      </xdr:nvSpPr>
      <xdr:spPr>
        <a:xfrm>
          <a:off x="217170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1457325</xdr:colOff>
      <xdr:row>71</xdr:row>
      <xdr:rowOff>0</xdr:rowOff>
    </xdr:from>
    <xdr:ext cx="190500" cy="95250"/>
    <xdr:sp macro="" textlink="">
      <xdr:nvSpPr>
        <xdr:cNvPr id="94" name="TextBox 98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 txBox="1">
          <a:spLocks/>
        </xdr:cNvSpPr>
      </xdr:nvSpPr>
      <xdr:spPr>
        <a:xfrm>
          <a:off x="211455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71</xdr:row>
      <xdr:rowOff>0</xdr:rowOff>
    </xdr:from>
    <xdr:ext cx="190500" cy="95250"/>
    <xdr:sp macro="" textlink="">
      <xdr:nvSpPr>
        <xdr:cNvPr id="95" name="TextBox 99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 txBox="1">
          <a:spLocks/>
        </xdr:cNvSpPr>
      </xdr:nvSpPr>
      <xdr:spPr>
        <a:xfrm>
          <a:off x="217170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71</xdr:row>
      <xdr:rowOff>0</xdr:rowOff>
    </xdr:from>
    <xdr:ext cx="190500" cy="95250"/>
    <xdr:sp macro="" textlink="">
      <xdr:nvSpPr>
        <xdr:cNvPr id="96" name="TextBox 100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 txBox="1">
          <a:spLocks/>
        </xdr:cNvSpPr>
      </xdr:nvSpPr>
      <xdr:spPr>
        <a:xfrm>
          <a:off x="217170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71</xdr:row>
      <xdr:rowOff>0</xdr:rowOff>
    </xdr:from>
    <xdr:ext cx="190500" cy="95250"/>
    <xdr:sp macro="" textlink="">
      <xdr:nvSpPr>
        <xdr:cNvPr id="97" name="TextBox 101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 txBox="1">
          <a:spLocks/>
        </xdr:cNvSpPr>
      </xdr:nvSpPr>
      <xdr:spPr>
        <a:xfrm>
          <a:off x="217170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71</xdr:row>
      <xdr:rowOff>0</xdr:rowOff>
    </xdr:from>
    <xdr:ext cx="190500" cy="95250"/>
    <xdr:sp macro="" textlink="">
      <xdr:nvSpPr>
        <xdr:cNvPr id="98" name="TextBox 102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 txBox="1">
          <a:spLocks/>
        </xdr:cNvSpPr>
      </xdr:nvSpPr>
      <xdr:spPr>
        <a:xfrm>
          <a:off x="217170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1428750</xdr:colOff>
      <xdr:row>71</xdr:row>
      <xdr:rowOff>0</xdr:rowOff>
    </xdr:from>
    <xdr:ext cx="190500" cy="95250"/>
    <xdr:sp macro="" textlink="">
      <xdr:nvSpPr>
        <xdr:cNvPr id="99" name="TextBox 103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 txBox="1">
          <a:spLocks/>
        </xdr:cNvSpPr>
      </xdr:nvSpPr>
      <xdr:spPr>
        <a:xfrm>
          <a:off x="2085975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71</xdr:row>
      <xdr:rowOff>0</xdr:rowOff>
    </xdr:from>
    <xdr:ext cx="190500" cy="95250"/>
    <xdr:sp macro="" textlink="">
      <xdr:nvSpPr>
        <xdr:cNvPr id="100" name="TextBox 104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 txBox="1">
          <a:spLocks/>
        </xdr:cNvSpPr>
      </xdr:nvSpPr>
      <xdr:spPr>
        <a:xfrm>
          <a:off x="217170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71</xdr:row>
      <xdr:rowOff>0</xdr:rowOff>
    </xdr:from>
    <xdr:ext cx="190500" cy="95250"/>
    <xdr:sp macro="" textlink="">
      <xdr:nvSpPr>
        <xdr:cNvPr id="101" name="TextBox 105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 txBox="1">
          <a:spLocks/>
        </xdr:cNvSpPr>
      </xdr:nvSpPr>
      <xdr:spPr>
        <a:xfrm>
          <a:off x="217170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71</xdr:row>
      <xdr:rowOff>0</xdr:rowOff>
    </xdr:from>
    <xdr:ext cx="190500" cy="95250"/>
    <xdr:sp macro="" textlink="">
      <xdr:nvSpPr>
        <xdr:cNvPr id="102" name="TextBox 106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 txBox="1">
          <a:spLocks/>
        </xdr:cNvSpPr>
      </xdr:nvSpPr>
      <xdr:spPr>
        <a:xfrm>
          <a:off x="217170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1504950</xdr:colOff>
      <xdr:row>71</xdr:row>
      <xdr:rowOff>0</xdr:rowOff>
    </xdr:from>
    <xdr:ext cx="190500" cy="95250"/>
    <xdr:sp macro="" textlink="">
      <xdr:nvSpPr>
        <xdr:cNvPr id="103" name="TextBox 107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 txBox="1">
          <a:spLocks/>
        </xdr:cNvSpPr>
      </xdr:nvSpPr>
      <xdr:spPr>
        <a:xfrm>
          <a:off x="2162175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63</xdr:row>
      <xdr:rowOff>0</xdr:rowOff>
    </xdr:from>
    <xdr:ext cx="190500" cy="95250"/>
    <xdr:sp macro="" textlink="">
      <xdr:nvSpPr>
        <xdr:cNvPr id="104" name="TextBox 108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SpPr txBox="1">
          <a:spLocks/>
        </xdr:cNvSpPr>
      </xdr:nvSpPr>
      <xdr:spPr>
        <a:xfrm>
          <a:off x="2171700" y="35861625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71</xdr:row>
      <xdr:rowOff>0</xdr:rowOff>
    </xdr:from>
    <xdr:ext cx="190500" cy="95250"/>
    <xdr:sp macro="" textlink="">
      <xdr:nvSpPr>
        <xdr:cNvPr id="105" name="TextBox 120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SpPr txBox="1">
          <a:spLocks/>
        </xdr:cNvSpPr>
      </xdr:nvSpPr>
      <xdr:spPr>
        <a:xfrm>
          <a:off x="217170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71</xdr:row>
      <xdr:rowOff>0</xdr:rowOff>
    </xdr:from>
    <xdr:ext cx="190500" cy="95250"/>
    <xdr:sp macro="" textlink="">
      <xdr:nvSpPr>
        <xdr:cNvPr id="106" name="TextBox 121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SpPr txBox="1">
          <a:spLocks/>
        </xdr:cNvSpPr>
      </xdr:nvSpPr>
      <xdr:spPr>
        <a:xfrm>
          <a:off x="217170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71</xdr:row>
      <xdr:rowOff>0</xdr:rowOff>
    </xdr:from>
    <xdr:ext cx="190500" cy="95250"/>
    <xdr:sp macro="" textlink="">
      <xdr:nvSpPr>
        <xdr:cNvPr id="107" name="TextBox 122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SpPr txBox="1">
          <a:spLocks/>
        </xdr:cNvSpPr>
      </xdr:nvSpPr>
      <xdr:spPr>
        <a:xfrm>
          <a:off x="217170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1457325</xdr:colOff>
      <xdr:row>71</xdr:row>
      <xdr:rowOff>0</xdr:rowOff>
    </xdr:from>
    <xdr:ext cx="190500" cy="95250"/>
    <xdr:sp macro="" textlink="">
      <xdr:nvSpPr>
        <xdr:cNvPr id="108" name="TextBox 123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SpPr txBox="1">
          <a:spLocks/>
        </xdr:cNvSpPr>
      </xdr:nvSpPr>
      <xdr:spPr>
        <a:xfrm>
          <a:off x="211455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71</xdr:row>
      <xdr:rowOff>0</xdr:rowOff>
    </xdr:from>
    <xdr:ext cx="190500" cy="95250"/>
    <xdr:sp macro="" textlink="">
      <xdr:nvSpPr>
        <xdr:cNvPr id="109" name="TextBox 124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 txBox="1">
          <a:spLocks/>
        </xdr:cNvSpPr>
      </xdr:nvSpPr>
      <xdr:spPr>
        <a:xfrm>
          <a:off x="217170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71</xdr:row>
      <xdr:rowOff>0</xdr:rowOff>
    </xdr:from>
    <xdr:ext cx="190500" cy="95250"/>
    <xdr:sp macro="" textlink="">
      <xdr:nvSpPr>
        <xdr:cNvPr id="110" name="TextBox 125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SpPr txBox="1">
          <a:spLocks/>
        </xdr:cNvSpPr>
      </xdr:nvSpPr>
      <xdr:spPr>
        <a:xfrm>
          <a:off x="217170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71</xdr:row>
      <xdr:rowOff>0</xdr:rowOff>
    </xdr:from>
    <xdr:ext cx="190500" cy="95250"/>
    <xdr:sp macro="" textlink="">
      <xdr:nvSpPr>
        <xdr:cNvPr id="111" name="TextBox 126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 txBox="1">
          <a:spLocks/>
        </xdr:cNvSpPr>
      </xdr:nvSpPr>
      <xdr:spPr>
        <a:xfrm>
          <a:off x="217170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71</xdr:row>
      <xdr:rowOff>0</xdr:rowOff>
    </xdr:from>
    <xdr:ext cx="190500" cy="95250"/>
    <xdr:sp macro="" textlink="">
      <xdr:nvSpPr>
        <xdr:cNvPr id="112" name="TextBox 127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 txBox="1">
          <a:spLocks/>
        </xdr:cNvSpPr>
      </xdr:nvSpPr>
      <xdr:spPr>
        <a:xfrm>
          <a:off x="217170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1438275</xdr:colOff>
      <xdr:row>71</xdr:row>
      <xdr:rowOff>0</xdr:rowOff>
    </xdr:from>
    <xdr:ext cx="190500" cy="95250"/>
    <xdr:sp macro="" textlink="">
      <xdr:nvSpPr>
        <xdr:cNvPr id="113" name="TextBox 128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SpPr txBox="1">
          <a:spLocks/>
        </xdr:cNvSpPr>
      </xdr:nvSpPr>
      <xdr:spPr>
        <a:xfrm>
          <a:off x="209550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71</xdr:row>
      <xdr:rowOff>0</xdr:rowOff>
    </xdr:from>
    <xdr:ext cx="190500" cy="95250"/>
    <xdr:sp macro="" textlink="">
      <xdr:nvSpPr>
        <xdr:cNvPr id="114" name="TextBox 129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SpPr txBox="1">
          <a:spLocks/>
        </xdr:cNvSpPr>
      </xdr:nvSpPr>
      <xdr:spPr>
        <a:xfrm>
          <a:off x="217170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71</xdr:row>
      <xdr:rowOff>0</xdr:rowOff>
    </xdr:from>
    <xdr:ext cx="190500" cy="95250"/>
    <xdr:sp macro="" textlink="">
      <xdr:nvSpPr>
        <xdr:cNvPr id="115" name="TextBox 130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SpPr txBox="1">
          <a:spLocks/>
        </xdr:cNvSpPr>
      </xdr:nvSpPr>
      <xdr:spPr>
        <a:xfrm>
          <a:off x="217170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71</xdr:row>
      <xdr:rowOff>0</xdr:rowOff>
    </xdr:from>
    <xdr:ext cx="190500" cy="95250"/>
    <xdr:sp macro="" textlink="">
      <xdr:nvSpPr>
        <xdr:cNvPr id="116" name="TextBox 131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SpPr txBox="1">
          <a:spLocks/>
        </xdr:cNvSpPr>
      </xdr:nvSpPr>
      <xdr:spPr>
        <a:xfrm>
          <a:off x="217170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71</xdr:row>
      <xdr:rowOff>0</xdr:rowOff>
    </xdr:from>
    <xdr:ext cx="190500" cy="95250"/>
    <xdr:sp macro="" textlink="">
      <xdr:nvSpPr>
        <xdr:cNvPr id="117" name="TextBox 132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SpPr txBox="1">
          <a:spLocks/>
        </xdr:cNvSpPr>
      </xdr:nvSpPr>
      <xdr:spPr>
        <a:xfrm>
          <a:off x="217170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71</xdr:row>
      <xdr:rowOff>0</xdr:rowOff>
    </xdr:from>
    <xdr:ext cx="190500" cy="95250"/>
    <xdr:sp macro="" textlink="">
      <xdr:nvSpPr>
        <xdr:cNvPr id="118" name="TextBox 133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SpPr txBox="1">
          <a:spLocks/>
        </xdr:cNvSpPr>
      </xdr:nvSpPr>
      <xdr:spPr>
        <a:xfrm>
          <a:off x="217170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71</xdr:row>
      <xdr:rowOff>0</xdr:rowOff>
    </xdr:from>
    <xdr:ext cx="190500" cy="95250"/>
    <xdr:sp macro="" textlink="">
      <xdr:nvSpPr>
        <xdr:cNvPr id="119" name="TextBox 134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SpPr txBox="1">
          <a:spLocks/>
        </xdr:cNvSpPr>
      </xdr:nvSpPr>
      <xdr:spPr>
        <a:xfrm>
          <a:off x="217170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71</xdr:row>
      <xdr:rowOff>0</xdr:rowOff>
    </xdr:from>
    <xdr:ext cx="190500" cy="95250"/>
    <xdr:sp macro="" textlink="">
      <xdr:nvSpPr>
        <xdr:cNvPr id="120" name="TextBox 135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SpPr txBox="1">
          <a:spLocks/>
        </xdr:cNvSpPr>
      </xdr:nvSpPr>
      <xdr:spPr>
        <a:xfrm>
          <a:off x="217170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1457325</xdr:colOff>
      <xdr:row>71</xdr:row>
      <xdr:rowOff>0</xdr:rowOff>
    </xdr:from>
    <xdr:ext cx="190500" cy="95250"/>
    <xdr:sp macro="" textlink="">
      <xdr:nvSpPr>
        <xdr:cNvPr id="121" name="TextBox 136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SpPr txBox="1">
          <a:spLocks/>
        </xdr:cNvSpPr>
      </xdr:nvSpPr>
      <xdr:spPr>
        <a:xfrm>
          <a:off x="211455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71</xdr:row>
      <xdr:rowOff>0</xdr:rowOff>
    </xdr:from>
    <xdr:ext cx="190500" cy="95250"/>
    <xdr:sp macro="" textlink="">
      <xdr:nvSpPr>
        <xdr:cNvPr id="122" name="TextBox 137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SpPr txBox="1">
          <a:spLocks/>
        </xdr:cNvSpPr>
      </xdr:nvSpPr>
      <xdr:spPr>
        <a:xfrm>
          <a:off x="217170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71</xdr:row>
      <xdr:rowOff>0</xdr:rowOff>
    </xdr:from>
    <xdr:ext cx="190500" cy="95250"/>
    <xdr:sp macro="" textlink="">
      <xdr:nvSpPr>
        <xdr:cNvPr id="123" name="TextBox 138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SpPr txBox="1">
          <a:spLocks/>
        </xdr:cNvSpPr>
      </xdr:nvSpPr>
      <xdr:spPr>
        <a:xfrm>
          <a:off x="217170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71</xdr:row>
      <xdr:rowOff>0</xdr:rowOff>
    </xdr:from>
    <xdr:ext cx="190500" cy="95250"/>
    <xdr:sp macro="" textlink="">
      <xdr:nvSpPr>
        <xdr:cNvPr id="124" name="TextBox 139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SpPr txBox="1">
          <a:spLocks/>
        </xdr:cNvSpPr>
      </xdr:nvSpPr>
      <xdr:spPr>
        <a:xfrm>
          <a:off x="217170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71</xdr:row>
      <xdr:rowOff>0</xdr:rowOff>
    </xdr:from>
    <xdr:ext cx="190500" cy="95250"/>
    <xdr:sp macro="" textlink="">
      <xdr:nvSpPr>
        <xdr:cNvPr id="125" name="TextBox 140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 txBox="1">
          <a:spLocks/>
        </xdr:cNvSpPr>
      </xdr:nvSpPr>
      <xdr:spPr>
        <a:xfrm>
          <a:off x="217170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1428750</xdr:colOff>
      <xdr:row>71</xdr:row>
      <xdr:rowOff>0</xdr:rowOff>
    </xdr:from>
    <xdr:ext cx="190500" cy="95250"/>
    <xdr:sp macro="" textlink="">
      <xdr:nvSpPr>
        <xdr:cNvPr id="126" name="TextBox 141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SpPr txBox="1">
          <a:spLocks/>
        </xdr:cNvSpPr>
      </xdr:nvSpPr>
      <xdr:spPr>
        <a:xfrm>
          <a:off x="2085975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71</xdr:row>
      <xdr:rowOff>0</xdr:rowOff>
    </xdr:from>
    <xdr:ext cx="190500" cy="95250"/>
    <xdr:sp macro="" textlink="">
      <xdr:nvSpPr>
        <xdr:cNvPr id="127" name="TextBox 142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SpPr txBox="1">
          <a:spLocks/>
        </xdr:cNvSpPr>
      </xdr:nvSpPr>
      <xdr:spPr>
        <a:xfrm>
          <a:off x="217170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71</xdr:row>
      <xdr:rowOff>0</xdr:rowOff>
    </xdr:from>
    <xdr:ext cx="190500" cy="95250"/>
    <xdr:sp macro="" textlink="">
      <xdr:nvSpPr>
        <xdr:cNvPr id="128" name="TextBox 143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SpPr txBox="1">
          <a:spLocks/>
        </xdr:cNvSpPr>
      </xdr:nvSpPr>
      <xdr:spPr>
        <a:xfrm>
          <a:off x="217170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71</xdr:row>
      <xdr:rowOff>0</xdr:rowOff>
    </xdr:from>
    <xdr:ext cx="190500" cy="95250"/>
    <xdr:sp macro="" textlink="">
      <xdr:nvSpPr>
        <xdr:cNvPr id="129" name="TextBox 144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SpPr txBox="1">
          <a:spLocks/>
        </xdr:cNvSpPr>
      </xdr:nvSpPr>
      <xdr:spPr>
        <a:xfrm>
          <a:off x="217170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1504950</xdr:colOff>
      <xdr:row>71</xdr:row>
      <xdr:rowOff>0</xdr:rowOff>
    </xdr:from>
    <xdr:ext cx="190500" cy="95250"/>
    <xdr:sp macro="" textlink="">
      <xdr:nvSpPr>
        <xdr:cNvPr id="130" name="TextBox 145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SpPr txBox="1">
          <a:spLocks/>
        </xdr:cNvSpPr>
      </xdr:nvSpPr>
      <xdr:spPr>
        <a:xfrm>
          <a:off x="2162175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71</xdr:row>
      <xdr:rowOff>0</xdr:rowOff>
    </xdr:from>
    <xdr:ext cx="190500" cy="95250"/>
    <xdr:sp macro="" textlink="">
      <xdr:nvSpPr>
        <xdr:cNvPr id="131" name="TextBox 146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SpPr txBox="1">
          <a:spLocks/>
        </xdr:cNvSpPr>
      </xdr:nvSpPr>
      <xdr:spPr>
        <a:xfrm>
          <a:off x="217170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71</xdr:row>
      <xdr:rowOff>0</xdr:rowOff>
    </xdr:from>
    <xdr:ext cx="190500" cy="95250"/>
    <xdr:sp macro="" textlink="">
      <xdr:nvSpPr>
        <xdr:cNvPr id="132" name="TextBox 147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SpPr txBox="1">
          <a:spLocks/>
        </xdr:cNvSpPr>
      </xdr:nvSpPr>
      <xdr:spPr>
        <a:xfrm>
          <a:off x="2171700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1514475</xdr:colOff>
      <xdr:row>63</xdr:row>
      <xdr:rowOff>0</xdr:rowOff>
    </xdr:from>
    <xdr:ext cx="190500" cy="95250"/>
    <xdr:sp macro="" textlink="">
      <xdr:nvSpPr>
        <xdr:cNvPr id="133" name="TextBox 159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SpPr txBox="1">
          <a:spLocks/>
        </xdr:cNvSpPr>
      </xdr:nvSpPr>
      <xdr:spPr>
        <a:xfrm>
          <a:off x="2171700" y="35861625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134" name="TextBox 171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SpPr txBox="1">
          <a:spLocks/>
        </xdr:cNvSpPr>
      </xdr:nvSpPr>
      <xdr:spPr>
        <a:xfrm>
          <a:off x="27308175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135" name="TextBox 172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SpPr txBox="1">
          <a:spLocks/>
        </xdr:cNvSpPr>
      </xdr:nvSpPr>
      <xdr:spPr>
        <a:xfrm>
          <a:off x="27308175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136" name="TextBox 173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SpPr txBox="1">
          <a:spLocks/>
        </xdr:cNvSpPr>
      </xdr:nvSpPr>
      <xdr:spPr>
        <a:xfrm>
          <a:off x="27308175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137" name="TextBox 174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SpPr txBox="1">
          <a:spLocks/>
        </xdr:cNvSpPr>
      </xdr:nvSpPr>
      <xdr:spPr>
        <a:xfrm>
          <a:off x="27308175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138" name="TextBox 175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SpPr txBox="1">
          <a:spLocks/>
        </xdr:cNvSpPr>
      </xdr:nvSpPr>
      <xdr:spPr>
        <a:xfrm>
          <a:off x="27308175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139" name="TextBox 176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SpPr txBox="1">
          <a:spLocks/>
        </xdr:cNvSpPr>
      </xdr:nvSpPr>
      <xdr:spPr>
        <a:xfrm>
          <a:off x="27308175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140" name="TextBox 177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 txBox="1">
          <a:spLocks/>
        </xdr:cNvSpPr>
      </xdr:nvSpPr>
      <xdr:spPr>
        <a:xfrm>
          <a:off x="27308175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141" name="TextBox 178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 txBox="1">
          <a:spLocks/>
        </xdr:cNvSpPr>
      </xdr:nvSpPr>
      <xdr:spPr>
        <a:xfrm>
          <a:off x="27308175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142" name="TextBox 179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 txBox="1">
          <a:spLocks/>
        </xdr:cNvSpPr>
      </xdr:nvSpPr>
      <xdr:spPr>
        <a:xfrm>
          <a:off x="27308175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143" name="TextBox 180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 txBox="1">
          <a:spLocks/>
        </xdr:cNvSpPr>
      </xdr:nvSpPr>
      <xdr:spPr>
        <a:xfrm>
          <a:off x="27308175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144" name="TextBox 181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 txBox="1">
          <a:spLocks/>
        </xdr:cNvSpPr>
      </xdr:nvSpPr>
      <xdr:spPr>
        <a:xfrm>
          <a:off x="27308175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145" name="TextBox 182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 txBox="1">
          <a:spLocks/>
        </xdr:cNvSpPr>
      </xdr:nvSpPr>
      <xdr:spPr>
        <a:xfrm>
          <a:off x="27308175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146" name="TextBox 183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 txBox="1">
          <a:spLocks/>
        </xdr:cNvSpPr>
      </xdr:nvSpPr>
      <xdr:spPr>
        <a:xfrm>
          <a:off x="27308175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147" name="TextBox 184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 txBox="1">
          <a:spLocks/>
        </xdr:cNvSpPr>
      </xdr:nvSpPr>
      <xdr:spPr>
        <a:xfrm>
          <a:off x="27308175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148" name="TextBox 185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 txBox="1">
          <a:spLocks/>
        </xdr:cNvSpPr>
      </xdr:nvSpPr>
      <xdr:spPr>
        <a:xfrm>
          <a:off x="27308175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149" name="TextBox 186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 txBox="1">
          <a:spLocks/>
        </xdr:cNvSpPr>
      </xdr:nvSpPr>
      <xdr:spPr>
        <a:xfrm>
          <a:off x="27308175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150" name="TextBox 187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 txBox="1">
          <a:spLocks/>
        </xdr:cNvSpPr>
      </xdr:nvSpPr>
      <xdr:spPr>
        <a:xfrm>
          <a:off x="27308175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151" name="TextBox 188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SpPr txBox="1">
          <a:spLocks/>
        </xdr:cNvSpPr>
      </xdr:nvSpPr>
      <xdr:spPr>
        <a:xfrm>
          <a:off x="27308175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152" name="TextBox 189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 txBox="1">
          <a:spLocks/>
        </xdr:cNvSpPr>
      </xdr:nvSpPr>
      <xdr:spPr>
        <a:xfrm>
          <a:off x="27308175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153" name="TextBox 190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 txBox="1">
          <a:spLocks/>
        </xdr:cNvSpPr>
      </xdr:nvSpPr>
      <xdr:spPr>
        <a:xfrm>
          <a:off x="27308175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154" name="TextBox 191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 txBox="1">
          <a:spLocks/>
        </xdr:cNvSpPr>
      </xdr:nvSpPr>
      <xdr:spPr>
        <a:xfrm>
          <a:off x="27308175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155" name="TextBox 192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SpPr txBox="1">
          <a:spLocks/>
        </xdr:cNvSpPr>
      </xdr:nvSpPr>
      <xdr:spPr>
        <a:xfrm>
          <a:off x="27308175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156" name="TextBox 193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 txBox="1">
          <a:spLocks/>
        </xdr:cNvSpPr>
      </xdr:nvSpPr>
      <xdr:spPr>
        <a:xfrm>
          <a:off x="27308175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157" name="TextBox 194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SpPr txBox="1">
          <a:spLocks/>
        </xdr:cNvSpPr>
      </xdr:nvSpPr>
      <xdr:spPr>
        <a:xfrm>
          <a:off x="27308175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158" name="TextBox 195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SpPr txBox="1">
          <a:spLocks/>
        </xdr:cNvSpPr>
      </xdr:nvSpPr>
      <xdr:spPr>
        <a:xfrm>
          <a:off x="27308175" y="398907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11</xdr:col>
      <xdr:colOff>38100</xdr:colOff>
      <xdr:row>27</xdr:row>
      <xdr:rowOff>123825</xdr:rowOff>
    </xdr:to>
    <xdr:sp macro="" textlink="">
      <xdr:nvSpPr>
        <xdr:cNvPr id="159" name="AutoShape 1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05925" cy="103632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38100</xdr:colOff>
      <xdr:row>27</xdr:row>
      <xdr:rowOff>123825</xdr:rowOff>
    </xdr:to>
    <xdr:sp macro="" textlink="">
      <xdr:nvSpPr>
        <xdr:cNvPr id="160" name="AutoShape 360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05925" cy="103632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38100</xdr:colOff>
      <xdr:row>27</xdr:row>
      <xdr:rowOff>123825</xdr:rowOff>
    </xdr:to>
    <xdr:sp macro="" textlink="">
      <xdr:nvSpPr>
        <xdr:cNvPr id="161" name="AutoShape 362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05925" cy="103632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2163233" y="405860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92428" cy="262842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2172758" y="4058602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92428" cy="262842"/>
    <xdr:sp macro="" textlink="">
      <xdr:nvSpPr>
        <xdr:cNvPr id="164" name="TextBox 163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2172758" y="4058602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165" name="TextBox 164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2163233" y="405860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153695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2163233" y="40586025"/>
          <a:ext cx="184731" cy="15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2172758" y="405860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168" name="TextBox 167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2172758" y="405860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169" name="TextBox 168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2163233" y="405860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2163233" y="40586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171" name="TextBox 170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2115608" y="312801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2115608" y="312801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173" name="TextBox 172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2115608" y="312801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2115608" y="312801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2172758" y="405860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176" name="TextBox 175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2172758" y="405860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177" name="TextBox 176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2163233" y="405860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178" name="TextBox 177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2163233" y="40586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2115608" y="312801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2115608" y="312801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2115608" y="312801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182" name="TextBox 181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2115608" y="312801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1514475</xdr:colOff>
      <xdr:row>63</xdr:row>
      <xdr:rowOff>0</xdr:rowOff>
    </xdr:from>
    <xdr:ext cx="190500" cy="95250"/>
    <xdr:sp macro="" textlink="">
      <xdr:nvSpPr>
        <xdr:cNvPr id="183" name="TextBox 108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SpPr txBox="1">
          <a:spLocks/>
        </xdr:cNvSpPr>
      </xdr:nvSpPr>
      <xdr:spPr>
        <a:xfrm>
          <a:off x="2171700" y="35861625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184" name="TextBox 183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2172758" y="40586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185" name="TextBox 184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2172758" y="40586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2163233" y="40586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63</xdr:row>
      <xdr:rowOff>0</xdr:rowOff>
    </xdr:from>
    <xdr:ext cx="184731" cy="283457"/>
    <xdr:sp macro="" textlink="">
      <xdr:nvSpPr>
        <xdr:cNvPr id="187" name="TextBox 186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2172758" y="35861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188" name="TextBox 187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2172758" y="40586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189" name="TextBox 188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2163233" y="40586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190" name="TextBox 189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2163233" y="40586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191" name="TextBox 190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2163233" y="405860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192" name="TextBox 191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2172758" y="405860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193" name="TextBox 192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2172758" y="405860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2163233" y="405860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195" name="TextBox 194">
          <a:extLs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2163233" y="40586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196" name="TextBox 195">
          <a:extLs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2172758" y="405860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197" name="TextBox 196">
          <a:extLst>
            <a:ext uri="{FF2B5EF4-FFF2-40B4-BE49-F238E27FC236}">
              <a16:creationId xmlns=""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2172758" y="405860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198" name="TextBox 197">
          <a:extLs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2163233" y="405860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199" name="TextBox 198">
          <a:extLs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2163233" y="40586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200" name="TextBox 199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2115608" y="312801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201" name="TextBox 200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2115608" y="312801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202" name="TextBox 201">
          <a:extLs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2115608" y="312801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203" name="TextBox 202">
          <a:extLst>
            <a:ext uri="{FF2B5EF4-FFF2-40B4-BE49-F238E27FC236}">
              <a16:creationId xmlns=""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2115608" y="312801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04" name="TextBox 203">
          <a:extLst>
            <a:ext uri="{FF2B5EF4-FFF2-40B4-BE49-F238E27FC236}">
              <a16:creationId xmlns=""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2172758" y="405860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05" name="TextBox 204">
          <a:extLst>
            <a:ext uri="{FF2B5EF4-FFF2-40B4-BE49-F238E27FC236}">
              <a16:creationId xmlns=""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2172758" y="405860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206" name="TextBox 205">
          <a:extLst>
            <a:ext uri="{FF2B5EF4-FFF2-40B4-BE49-F238E27FC236}">
              <a16:creationId xmlns=""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2163233" y="405860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207" name="TextBox 206">
          <a:extLst>
            <a:ext uri="{FF2B5EF4-FFF2-40B4-BE49-F238E27FC236}">
              <a16:creationId xmlns=""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2163233" y="40586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208" name="TextBox 207">
          <a:extLst>
            <a:ext uri="{FF2B5EF4-FFF2-40B4-BE49-F238E27FC236}">
              <a16:creationId xmlns=""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2115608" y="312801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209" name="TextBox 208">
          <a:extLst>
            <a:ext uri="{FF2B5EF4-FFF2-40B4-BE49-F238E27FC236}">
              <a16:creationId xmlns=""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2115608" y="312801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210" name="TextBox 209">
          <a:extLst>
            <a:ext uri="{FF2B5EF4-FFF2-40B4-BE49-F238E27FC236}">
              <a16:creationId xmlns=""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2115608" y="312801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211" name="TextBox 210">
          <a:extLst>
            <a:ext uri="{FF2B5EF4-FFF2-40B4-BE49-F238E27FC236}">
              <a16:creationId xmlns=""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2115608" y="312801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212" name="TextBox 211">
          <a:extLst>
            <a:ext uri="{FF2B5EF4-FFF2-40B4-BE49-F238E27FC236}">
              <a16:creationId xmlns=""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2163233" y="405860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92428" cy="262842"/>
    <xdr:sp macro="" textlink="">
      <xdr:nvSpPr>
        <xdr:cNvPr id="213" name="TextBox 212">
          <a:extLst>
            <a:ext uri="{FF2B5EF4-FFF2-40B4-BE49-F238E27FC236}">
              <a16:creationId xmlns=""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2172758" y="4058602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92428" cy="262842"/>
    <xdr:sp macro="" textlink="">
      <xdr:nvSpPr>
        <xdr:cNvPr id="214" name="TextBox 213">
          <a:extLst>
            <a:ext uri="{FF2B5EF4-FFF2-40B4-BE49-F238E27FC236}">
              <a16:creationId xmlns=""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2172758" y="4058602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215" name="TextBox 214">
          <a:extLst>
            <a:ext uri="{FF2B5EF4-FFF2-40B4-BE49-F238E27FC236}">
              <a16:creationId xmlns=""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2163233" y="405860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153695"/>
    <xdr:sp macro="" textlink="">
      <xdr:nvSpPr>
        <xdr:cNvPr id="216" name="TextBox 215">
          <a:extLst>
            <a:ext uri="{FF2B5EF4-FFF2-40B4-BE49-F238E27FC236}">
              <a16:creationId xmlns=""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2163233" y="40586025"/>
          <a:ext cx="184731" cy="15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17" name="TextBox 216">
          <a:extLst>
            <a:ext uri="{FF2B5EF4-FFF2-40B4-BE49-F238E27FC236}">
              <a16:creationId xmlns=""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2172758" y="405860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18" name="TextBox 217">
          <a:extLst>
            <a:ext uri="{FF2B5EF4-FFF2-40B4-BE49-F238E27FC236}">
              <a16:creationId xmlns=""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2172758" y="405860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219" name="TextBox 218">
          <a:extLst>
            <a:ext uri="{FF2B5EF4-FFF2-40B4-BE49-F238E27FC236}">
              <a16:creationId xmlns=""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2163233" y="405860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220" name="TextBox 219">
          <a:extLst>
            <a:ext uri="{FF2B5EF4-FFF2-40B4-BE49-F238E27FC236}">
              <a16:creationId xmlns=""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2163233" y="40586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221" name="TextBox 220">
          <a:extLst>
            <a:ext uri="{FF2B5EF4-FFF2-40B4-BE49-F238E27FC236}">
              <a16:creationId xmlns=""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2115608" y="312801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222" name="TextBox 221">
          <a:extLst>
            <a:ext uri="{FF2B5EF4-FFF2-40B4-BE49-F238E27FC236}">
              <a16:creationId xmlns=""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2115608" y="312801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223" name="TextBox 222">
          <a:extLst>
            <a:ext uri="{FF2B5EF4-FFF2-40B4-BE49-F238E27FC236}">
              <a16:creationId xmlns=""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2115608" y="312801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224" name="TextBox 223">
          <a:extLst>
            <a:ext uri="{FF2B5EF4-FFF2-40B4-BE49-F238E27FC236}">
              <a16:creationId xmlns=""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2115608" y="312801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25" name="TextBox 224">
          <a:extLst>
            <a:ext uri="{FF2B5EF4-FFF2-40B4-BE49-F238E27FC236}">
              <a16:creationId xmlns=""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2172758" y="405860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26" name="TextBox 225">
          <a:extLst>
            <a:ext uri="{FF2B5EF4-FFF2-40B4-BE49-F238E27FC236}">
              <a16:creationId xmlns=""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2172758" y="405860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227" name="TextBox 226">
          <a:extLst>
            <a:ext uri="{FF2B5EF4-FFF2-40B4-BE49-F238E27FC236}">
              <a16:creationId xmlns=""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2163233" y="405860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228" name="TextBox 227">
          <a:extLst>
            <a:ext uri="{FF2B5EF4-FFF2-40B4-BE49-F238E27FC236}">
              <a16:creationId xmlns=""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2163233" y="40586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229" name="TextBox 228">
          <a:extLst>
            <a:ext uri="{FF2B5EF4-FFF2-40B4-BE49-F238E27FC236}">
              <a16:creationId xmlns=""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2115608" y="312801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230" name="TextBox 229">
          <a:extLst>
            <a:ext uri="{FF2B5EF4-FFF2-40B4-BE49-F238E27FC236}">
              <a16:creationId xmlns=""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2115608" y="312801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231" name="TextBox 230">
          <a:extLst>
            <a:ext uri="{FF2B5EF4-FFF2-40B4-BE49-F238E27FC236}">
              <a16:creationId xmlns=""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2115608" y="312801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232" name="TextBox 231">
          <a:extLst>
            <a:ext uri="{FF2B5EF4-FFF2-40B4-BE49-F238E27FC236}">
              <a16:creationId xmlns=""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2115608" y="312801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1486958</xdr:colOff>
      <xdr:row>72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=""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2144183" y="405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1486958</xdr:colOff>
      <xdr:row>72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=""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2144183" y="405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1486958</xdr:colOff>
      <xdr:row>72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=""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2144183" y="405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1486958</xdr:colOff>
      <xdr:row>72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=""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2144183" y="405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58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=""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2125133" y="3128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58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=""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2125133" y="3128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58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=""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2125133" y="3128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58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=""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2125133" y="3128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=""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2163233" y="405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=""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2172758" y="405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=""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2172758" y="405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=""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2163233" y="405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=""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2163233" y="405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=""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2172758" y="405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=""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2172758" y="405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=""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2163233" y="405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=""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2163233" y="405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=""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2115608" y="3128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=""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2115608" y="3128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=""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2115608" y="3128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=""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2115608" y="3128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=""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2172758" y="405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=""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2172758" y="405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=""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2163233" y="405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=""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2163233" y="405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=""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2115608" y="3128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=""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2115608" y="3128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=""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2115608" y="3128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=""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2115608" y="3128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1514475</xdr:colOff>
      <xdr:row>63</xdr:row>
      <xdr:rowOff>0</xdr:rowOff>
    </xdr:from>
    <xdr:ext cx="190500" cy="95250"/>
    <xdr:sp macro="" textlink="">
      <xdr:nvSpPr>
        <xdr:cNvPr id="262" name="TextBox 108">
          <a:extLst>
            <a:ext uri="{FF2B5EF4-FFF2-40B4-BE49-F238E27FC236}">
              <a16:creationId xmlns="" xmlns:a16="http://schemas.microsoft.com/office/drawing/2014/main" id="{00000000-0008-0000-0000-000006010000}"/>
            </a:ext>
          </a:extLst>
        </xdr:cNvPr>
        <xdr:cNvSpPr txBox="1">
          <a:spLocks/>
        </xdr:cNvSpPr>
      </xdr:nvSpPr>
      <xdr:spPr bwMode="auto">
        <a:xfrm>
          <a:off x="2171700" y="35861625"/>
          <a:ext cx="190500" cy="95250"/>
        </a:xfrm>
        <a:prstGeom prst="rect">
          <a:avLst/>
        </a:prstGeom>
        <a:noFill/>
        <a:ln w="9525">
          <a:solidFill>
            <a:srgbClr val="5181BA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263" name="TextBox 262">
          <a:extLst>
            <a:ext uri="{FF2B5EF4-FFF2-40B4-BE49-F238E27FC236}">
              <a16:creationId xmlns=""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2172758" y="40586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264" name="TextBox 263">
          <a:extLst>
            <a:ext uri="{FF2B5EF4-FFF2-40B4-BE49-F238E27FC236}">
              <a16:creationId xmlns=""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2172758" y="40586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265" name="TextBox 264">
          <a:extLst>
            <a:ext uri="{FF2B5EF4-FFF2-40B4-BE49-F238E27FC236}">
              <a16:creationId xmlns=""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2163233" y="40586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63</xdr:row>
      <xdr:rowOff>0</xdr:rowOff>
    </xdr:from>
    <xdr:ext cx="184731" cy="283457"/>
    <xdr:sp macro="" textlink="">
      <xdr:nvSpPr>
        <xdr:cNvPr id="266" name="TextBox 265">
          <a:extLst>
            <a:ext uri="{FF2B5EF4-FFF2-40B4-BE49-F238E27FC236}">
              <a16:creationId xmlns=""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2172758" y="35861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267" name="TextBox 266">
          <a:extLst>
            <a:ext uri="{FF2B5EF4-FFF2-40B4-BE49-F238E27FC236}">
              <a16:creationId xmlns=""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2172758" y="40586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268" name="TextBox 267">
          <a:extLst>
            <a:ext uri="{FF2B5EF4-FFF2-40B4-BE49-F238E27FC236}">
              <a16:creationId xmlns=""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2163233" y="40586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269" name="TextBox 268">
          <a:extLst>
            <a:ext uri="{FF2B5EF4-FFF2-40B4-BE49-F238E27FC236}">
              <a16:creationId xmlns=""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2163233" y="40586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270" name="TextBox 269">
          <a:extLst>
            <a:ext uri="{FF2B5EF4-FFF2-40B4-BE49-F238E27FC236}">
              <a16:creationId xmlns=""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2163233" y="405860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71" name="TextBox 270">
          <a:extLst>
            <a:ext uri="{FF2B5EF4-FFF2-40B4-BE49-F238E27FC236}">
              <a16:creationId xmlns=""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2172758" y="405860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72" name="TextBox 271">
          <a:extLst>
            <a:ext uri="{FF2B5EF4-FFF2-40B4-BE49-F238E27FC236}">
              <a16:creationId xmlns=""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2172758" y="405860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273" name="TextBox 272">
          <a:extLst>
            <a:ext uri="{FF2B5EF4-FFF2-40B4-BE49-F238E27FC236}">
              <a16:creationId xmlns=""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2163233" y="405860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274" name="TextBox 273">
          <a:extLst>
            <a:ext uri="{FF2B5EF4-FFF2-40B4-BE49-F238E27FC236}">
              <a16:creationId xmlns=""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2163233" y="40586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75" name="TextBox 274">
          <a:extLst>
            <a:ext uri="{FF2B5EF4-FFF2-40B4-BE49-F238E27FC236}">
              <a16:creationId xmlns=""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2172758" y="405860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76" name="TextBox 275">
          <a:extLst>
            <a:ext uri="{FF2B5EF4-FFF2-40B4-BE49-F238E27FC236}">
              <a16:creationId xmlns=""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2172758" y="405860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277" name="TextBox 276">
          <a:extLst>
            <a:ext uri="{FF2B5EF4-FFF2-40B4-BE49-F238E27FC236}">
              <a16:creationId xmlns=""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2163233" y="405860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278" name="TextBox 277">
          <a:extLst>
            <a:ext uri="{FF2B5EF4-FFF2-40B4-BE49-F238E27FC236}">
              <a16:creationId xmlns=""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2163233" y="40586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279" name="TextBox 278">
          <a:extLst>
            <a:ext uri="{FF2B5EF4-FFF2-40B4-BE49-F238E27FC236}">
              <a16:creationId xmlns=""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2115608" y="312801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280" name="TextBox 279">
          <a:extLst>
            <a:ext uri="{FF2B5EF4-FFF2-40B4-BE49-F238E27FC236}">
              <a16:creationId xmlns=""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2115608" y="312801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281" name="TextBox 280">
          <a:extLst>
            <a:ext uri="{FF2B5EF4-FFF2-40B4-BE49-F238E27FC236}">
              <a16:creationId xmlns=""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2115608" y="312801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282" name="TextBox 281">
          <a:extLst>
            <a:ext uri="{FF2B5EF4-FFF2-40B4-BE49-F238E27FC236}">
              <a16:creationId xmlns=""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2115608" y="312801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83" name="TextBox 282">
          <a:extLst>
            <a:ext uri="{FF2B5EF4-FFF2-40B4-BE49-F238E27FC236}">
              <a16:creationId xmlns=""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2172758" y="405860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84" name="TextBox 283">
          <a:extLst>
            <a:ext uri="{FF2B5EF4-FFF2-40B4-BE49-F238E27FC236}">
              <a16:creationId xmlns=""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2172758" y="405860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285" name="TextBox 284">
          <a:extLst>
            <a:ext uri="{FF2B5EF4-FFF2-40B4-BE49-F238E27FC236}">
              <a16:creationId xmlns=""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2163233" y="405860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286" name="TextBox 285">
          <a:extLst>
            <a:ext uri="{FF2B5EF4-FFF2-40B4-BE49-F238E27FC236}">
              <a16:creationId xmlns=""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2163233" y="40586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287" name="TextBox 286">
          <a:extLst>
            <a:ext uri="{FF2B5EF4-FFF2-40B4-BE49-F238E27FC236}">
              <a16:creationId xmlns=""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2115608" y="312801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288" name="TextBox 287">
          <a:extLst>
            <a:ext uri="{FF2B5EF4-FFF2-40B4-BE49-F238E27FC236}">
              <a16:creationId xmlns=""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2115608" y="312801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289" name="TextBox 288">
          <a:extLst>
            <a:ext uri="{FF2B5EF4-FFF2-40B4-BE49-F238E27FC236}">
              <a16:creationId xmlns=""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2115608" y="312801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290" name="TextBox 289">
          <a:extLst>
            <a:ext uri="{FF2B5EF4-FFF2-40B4-BE49-F238E27FC236}">
              <a16:creationId xmlns=""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2115608" y="312801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291" name="TextBox 290">
          <a:extLst>
            <a:ext uri="{FF2B5EF4-FFF2-40B4-BE49-F238E27FC236}">
              <a16:creationId xmlns=""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2163233" y="405860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92428" cy="262842"/>
    <xdr:sp macro="" textlink="">
      <xdr:nvSpPr>
        <xdr:cNvPr id="292" name="TextBox 291">
          <a:extLst>
            <a:ext uri="{FF2B5EF4-FFF2-40B4-BE49-F238E27FC236}">
              <a16:creationId xmlns=""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2172758" y="4058602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92428" cy="262842"/>
    <xdr:sp macro="" textlink="">
      <xdr:nvSpPr>
        <xdr:cNvPr id="293" name="TextBox 292">
          <a:extLst>
            <a:ext uri="{FF2B5EF4-FFF2-40B4-BE49-F238E27FC236}">
              <a16:creationId xmlns=""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2172758" y="4058602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294" name="TextBox 293">
          <a:extLst>
            <a:ext uri="{FF2B5EF4-FFF2-40B4-BE49-F238E27FC236}">
              <a16:creationId xmlns=""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2163233" y="405860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153695"/>
    <xdr:sp macro="" textlink="">
      <xdr:nvSpPr>
        <xdr:cNvPr id="295" name="TextBox 294">
          <a:extLst>
            <a:ext uri="{FF2B5EF4-FFF2-40B4-BE49-F238E27FC236}">
              <a16:creationId xmlns=""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2163233" y="40586025"/>
          <a:ext cx="184731" cy="15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96" name="TextBox 295">
          <a:extLst>
            <a:ext uri="{FF2B5EF4-FFF2-40B4-BE49-F238E27FC236}">
              <a16:creationId xmlns=""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2172758" y="405860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97" name="TextBox 296">
          <a:extLst>
            <a:ext uri="{FF2B5EF4-FFF2-40B4-BE49-F238E27FC236}">
              <a16:creationId xmlns=""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2172758" y="405860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298" name="TextBox 297">
          <a:extLst>
            <a:ext uri="{FF2B5EF4-FFF2-40B4-BE49-F238E27FC236}">
              <a16:creationId xmlns=""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2163233" y="405860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299" name="TextBox 298">
          <a:extLst>
            <a:ext uri="{FF2B5EF4-FFF2-40B4-BE49-F238E27FC236}">
              <a16:creationId xmlns=""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2163233" y="40586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300" name="TextBox 299">
          <a:extLst>
            <a:ext uri="{FF2B5EF4-FFF2-40B4-BE49-F238E27FC236}">
              <a16:creationId xmlns=""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2115608" y="312801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301" name="TextBox 300">
          <a:extLst>
            <a:ext uri="{FF2B5EF4-FFF2-40B4-BE49-F238E27FC236}">
              <a16:creationId xmlns=""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2115608" y="312801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302" name="TextBox 301">
          <a:extLst>
            <a:ext uri="{FF2B5EF4-FFF2-40B4-BE49-F238E27FC236}">
              <a16:creationId xmlns=""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2115608" y="312801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303" name="TextBox 302">
          <a:extLst>
            <a:ext uri="{FF2B5EF4-FFF2-40B4-BE49-F238E27FC236}">
              <a16:creationId xmlns=""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2115608" y="312801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304" name="TextBox 303">
          <a:extLst>
            <a:ext uri="{FF2B5EF4-FFF2-40B4-BE49-F238E27FC236}">
              <a16:creationId xmlns=""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2172758" y="405860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305" name="TextBox 304">
          <a:extLst>
            <a:ext uri="{FF2B5EF4-FFF2-40B4-BE49-F238E27FC236}">
              <a16:creationId xmlns=""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2172758" y="405860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306" name="TextBox 305">
          <a:extLst>
            <a:ext uri="{FF2B5EF4-FFF2-40B4-BE49-F238E27FC236}">
              <a16:creationId xmlns=""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2163233" y="405860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307" name="TextBox 306">
          <a:extLst>
            <a:ext uri="{FF2B5EF4-FFF2-40B4-BE49-F238E27FC236}">
              <a16:creationId xmlns=""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2163233" y="40586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308" name="TextBox 307">
          <a:extLst>
            <a:ext uri="{FF2B5EF4-FFF2-40B4-BE49-F238E27FC236}">
              <a16:creationId xmlns=""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2115608" y="312801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309" name="TextBox 308">
          <a:extLst>
            <a:ext uri="{FF2B5EF4-FFF2-40B4-BE49-F238E27FC236}">
              <a16:creationId xmlns=""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2115608" y="312801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310" name="TextBox 309">
          <a:extLst>
            <a:ext uri="{FF2B5EF4-FFF2-40B4-BE49-F238E27FC236}">
              <a16:creationId xmlns=""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2115608" y="312801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311" name="TextBox 310">
          <a:extLst>
            <a:ext uri="{FF2B5EF4-FFF2-40B4-BE49-F238E27FC236}">
              <a16:creationId xmlns=""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2115608" y="312801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312" name="TextBox 311">
          <a:extLst>
            <a:ext uri="{FF2B5EF4-FFF2-40B4-BE49-F238E27FC236}">
              <a16:creationId xmlns=""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2172758" y="40586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313" name="TextBox 312">
          <a:extLst>
            <a:ext uri="{FF2B5EF4-FFF2-40B4-BE49-F238E27FC236}">
              <a16:creationId xmlns=""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2172758" y="40586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314" name="TextBox 313">
          <a:extLst>
            <a:ext uri="{FF2B5EF4-FFF2-40B4-BE49-F238E27FC236}">
              <a16:creationId xmlns=""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2163233" y="40586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63</xdr:row>
      <xdr:rowOff>0</xdr:rowOff>
    </xdr:from>
    <xdr:ext cx="184731" cy="283457"/>
    <xdr:sp macro="" textlink="">
      <xdr:nvSpPr>
        <xdr:cNvPr id="315" name="TextBox 314">
          <a:extLst>
            <a:ext uri="{FF2B5EF4-FFF2-40B4-BE49-F238E27FC236}">
              <a16:creationId xmlns=""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2172758" y="35861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316" name="TextBox 315">
          <a:extLst>
            <a:ext uri="{FF2B5EF4-FFF2-40B4-BE49-F238E27FC236}">
              <a16:creationId xmlns=""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2172758" y="40586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317" name="TextBox 316">
          <a:extLst>
            <a:ext uri="{FF2B5EF4-FFF2-40B4-BE49-F238E27FC236}">
              <a16:creationId xmlns=""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2163233" y="40586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318" name="TextBox 317">
          <a:extLst>
            <a:ext uri="{FF2B5EF4-FFF2-40B4-BE49-F238E27FC236}">
              <a16:creationId xmlns=""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2163233" y="40586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319" name="TextBox 318">
          <a:extLst>
            <a:ext uri="{FF2B5EF4-FFF2-40B4-BE49-F238E27FC236}">
              <a16:creationId xmlns=""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2163233" y="405860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320" name="TextBox 319">
          <a:extLst>
            <a:ext uri="{FF2B5EF4-FFF2-40B4-BE49-F238E27FC236}">
              <a16:creationId xmlns=""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2172758" y="405860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321" name="TextBox 320">
          <a:extLst>
            <a:ext uri="{FF2B5EF4-FFF2-40B4-BE49-F238E27FC236}">
              <a16:creationId xmlns=""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2172758" y="405860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322" name="TextBox 321">
          <a:extLst>
            <a:ext uri="{FF2B5EF4-FFF2-40B4-BE49-F238E27FC236}">
              <a16:creationId xmlns=""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2163233" y="405860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323" name="TextBox 322">
          <a:extLst>
            <a:ext uri="{FF2B5EF4-FFF2-40B4-BE49-F238E27FC236}">
              <a16:creationId xmlns=""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2163233" y="40586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324" name="TextBox 323">
          <a:extLst>
            <a:ext uri="{FF2B5EF4-FFF2-40B4-BE49-F238E27FC236}">
              <a16:creationId xmlns=""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2172758" y="405860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325" name="TextBox 324">
          <a:extLst>
            <a:ext uri="{FF2B5EF4-FFF2-40B4-BE49-F238E27FC236}">
              <a16:creationId xmlns=""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2172758" y="405860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326" name="TextBox 325">
          <a:extLst>
            <a:ext uri="{FF2B5EF4-FFF2-40B4-BE49-F238E27FC236}">
              <a16:creationId xmlns=""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2163233" y="405860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327" name="TextBox 326">
          <a:extLst>
            <a:ext uri="{FF2B5EF4-FFF2-40B4-BE49-F238E27FC236}">
              <a16:creationId xmlns=""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2163233" y="40586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328" name="TextBox 327">
          <a:extLst>
            <a:ext uri="{FF2B5EF4-FFF2-40B4-BE49-F238E27FC236}">
              <a16:creationId xmlns=""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2115608" y="312801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329" name="TextBox 328">
          <a:extLst>
            <a:ext uri="{FF2B5EF4-FFF2-40B4-BE49-F238E27FC236}">
              <a16:creationId xmlns=""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2115608" y="312801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330" name="TextBox 329">
          <a:extLst>
            <a:ext uri="{FF2B5EF4-FFF2-40B4-BE49-F238E27FC236}">
              <a16:creationId xmlns=""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2115608" y="312801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331" name="TextBox 330">
          <a:extLst>
            <a:ext uri="{FF2B5EF4-FFF2-40B4-BE49-F238E27FC236}">
              <a16:creationId xmlns=""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2115608" y="312801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332" name="TextBox 331">
          <a:extLst>
            <a:ext uri="{FF2B5EF4-FFF2-40B4-BE49-F238E27FC236}">
              <a16:creationId xmlns=""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2172758" y="405860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333" name="TextBox 332">
          <a:extLst>
            <a:ext uri="{FF2B5EF4-FFF2-40B4-BE49-F238E27FC236}">
              <a16:creationId xmlns=""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2172758" y="405860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334" name="TextBox 333">
          <a:extLst>
            <a:ext uri="{FF2B5EF4-FFF2-40B4-BE49-F238E27FC236}">
              <a16:creationId xmlns=""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2163233" y="405860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335" name="TextBox 334">
          <a:extLst>
            <a:ext uri="{FF2B5EF4-FFF2-40B4-BE49-F238E27FC236}">
              <a16:creationId xmlns=""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2163233" y="40586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336" name="TextBox 335">
          <a:extLst>
            <a:ext uri="{FF2B5EF4-FFF2-40B4-BE49-F238E27FC236}">
              <a16:creationId xmlns=""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2115608" y="312801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337" name="TextBox 336">
          <a:extLst>
            <a:ext uri="{FF2B5EF4-FFF2-40B4-BE49-F238E27FC236}">
              <a16:creationId xmlns=""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2115608" y="312801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338" name="TextBox 337">
          <a:extLst>
            <a:ext uri="{FF2B5EF4-FFF2-40B4-BE49-F238E27FC236}">
              <a16:creationId xmlns=""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2115608" y="312801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339" name="TextBox 338">
          <a:extLst>
            <a:ext uri="{FF2B5EF4-FFF2-40B4-BE49-F238E27FC236}">
              <a16:creationId xmlns=""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2115608" y="312801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340" name="TextBox 339">
          <a:extLst>
            <a:ext uri="{FF2B5EF4-FFF2-40B4-BE49-F238E27FC236}">
              <a16:creationId xmlns=""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2163233" y="405860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92428" cy="262842"/>
    <xdr:sp macro="" textlink="">
      <xdr:nvSpPr>
        <xdr:cNvPr id="341" name="TextBox 340">
          <a:extLst>
            <a:ext uri="{FF2B5EF4-FFF2-40B4-BE49-F238E27FC236}">
              <a16:creationId xmlns=""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2172758" y="4058602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92428" cy="262842"/>
    <xdr:sp macro="" textlink="">
      <xdr:nvSpPr>
        <xdr:cNvPr id="342" name="TextBox 341">
          <a:extLst>
            <a:ext uri="{FF2B5EF4-FFF2-40B4-BE49-F238E27FC236}">
              <a16:creationId xmlns=""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2172758" y="4058602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343" name="TextBox 342">
          <a:extLst>
            <a:ext uri="{FF2B5EF4-FFF2-40B4-BE49-F238E27FC236}">
              <a16:creationId xmlns=""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2163233" y="405860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153695"/>
    <xdr:sp macro="" textlink="">
      <xdr:nvSpPr>
        <xdr:cNvPr id="344" name="TextBox 343">
          <a:extLst>
            <a:ext uri="{FF2B5EF4-FFF2-40B4-BE49-F238E27FC236}">
              <a16:creationId xmlns=""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2163233" y="40586025"/>
          <a:ext cx="184731" cy="15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345" name="TextBox 344">
          <a:extLst>
            <a:ext uri="{FF2B5EF4-FFF2-40B4-BE49-F238E27FC236}">
              <a16:creationId xmlns=""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2172758" y="405860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346" name="TextBox 345">
          <a:extLst>
            <a:ext uri="{FF2B5EF4-FFF2-40B4-BE49-F238E27FC236}">
              <a16:creationId xmlns=""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2172758" y="405860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347" name="TextBox 346">
          <a:extLst>
            <a:ext uri="{FF2B5EF4-FFF2-40B4-BE49-F238E27FC236}">
              <a16:creationId xmlns=""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2163233" y="405860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348" name="TextBox 347">
          <a:extLst>
            <a:ext uri="{FF2B5EF4-FFF2-40B4-BE49-F238E27FC236}">
              <a16:creationId xmlns=""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2163233" y="40586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349" name="TextBox 348">
          <a:extLst>
            <a:ext uri="{FF2B5EF4-FFF2-40B4-BE49-F238E27FC236}">
              <a16:creationId xmlns=""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2115608" y="312801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350" name="TextBox 349">
          <a:extLst>
            <a:ext uri="{FF2B5EF4-FFF2-40B4-BE49-F238E27FC236}">
              <a16:creationId xmlns=""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2115608" y="312801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351" name="TextBox 350">
          <a:extLst>
            <a:ext uri="{FF2B5EF4-FFF2-40B4-BE49-F238E27FC236}">
              <a16:creationId xmlns=""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2115608" y="312801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352" name="TextBox 351">
          <a:extLst>
            <a:ext uri="{FF2B5EF4-FFF2-40B4-BE49-F238E27FC236}">
              <a16:creationId xmlns=""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2115608" y="312801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353" name="TextBox 352">
          <a:extLst>
            <a:ext uri="{FF2B5EF4-FFF2-40B4-BE49-F238E27FC236}">
              <a16:creationId xmlns=""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2172758" y="405860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354" name="TextBox 353">
          <a:extLst>
            <a:ext uri="{FF2B5EF4-FFF2-40B4-BE49-F238E27FC236}">
              <a16:creationId xmlns=""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2172758" y="405860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355" name="TextBox 354">
          <a:extLst>
            <a:ext uri="{FF2B5EF4-FFF2-40B4-BE49-F238E27FC236}">
              <a16:creationId xmlns=""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2163233" y="405860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356" name="TextBox 355">
          <a:extLst>
            <a:ext uri="{FF2B5EF4-FFF2-40B4-BE49-F238E27FC236}">
              <a16:creationId xmlns=""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2163233" y="40586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357" name="TextBox 356">
          <a:extLst>
            <a:ext uri="{FF2B5EF4-FFF2-40B4-BE49-F238E27FC236}">
              <a16:creationId xmlns=""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2115608" y="312801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358" name="TextBox 357">
          <a:extLst>
            <a:ext uri="{FF2B5EF4-FFF2-40B4-BE49-F238E27FC236}">
              <a16:creationId xmlns=""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2115608" y="312801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359" name="TextBox 358">
          <a:extLst>
            <a:ext uri="{FF2B5EF4-FFF2-40B4-BE49-F238E27FC236}">
              <a16:creationId xmlns=""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2115608" y="312801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360" name="TextBox 359">
          <a:extLst>
            <a:ext uri="{FF2B5EF4-FFF2-40B4-BE49-F238E27FC236}">
              <a16:creationId xmlns=""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2115608" y="312801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1486958</xdr:colOff>
      <xdr:row>72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=""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2144183" y="405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1486958</xdr:colOff>
      <xdr:row>72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=""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2144183" y="405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1486958</xdr:colOff>
      <xdr:row>72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=""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2144183" y="405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1486958</xdr:colOff>
      <xdr:row>72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=""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2144183" y="405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58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=""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2125133" y="3128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58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=""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2125133" y="3128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58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=""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2125133" y="3128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58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=""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2125133" y="3128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=""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2163233" y="405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=""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2172758" y="405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=""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2172758" y="405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=""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2163233" y="405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=""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2163233" y="405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=""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2172758" y="405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=""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2172758" y="405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=""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2163233" y="405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=""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2163233" y="405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=""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2115608" y="3128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=""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2115608" y="3128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=""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2115608" y="3128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=""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2115608" y="3128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=""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2172758" y="405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=""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2172758" y="405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=""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2163233" y="405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=""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2163233" y="405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=""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2115608" y="3128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=""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2115608" y="3128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=""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2115608" y="3128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=""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2115608" y="3128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1514475</xdr:colOff>
      <xdr:row>63</xdr:row>
      <xdr:rowOff>0</xdr:rowOff>
    </xdr:from>
    <xdr:ext cx="190500" cy="95250"/>
    <xdr:sp macro="" textlink="">
      <xdr:nvSpPr>
        <xdr:cNvPr id="390" name="TextBox 108">
          <a:extLst>
            <a:ext uri="{FF2B5EF4-FFF2-40B4-BE49-F238E27FC236}">
              <a16:creationId xmlns="" xmlns:a16="http://schemas.microsoft.com/office/drawing/2014/main" id="{00000000-0008-0000-0000-000086010000}"/>
            </a:ext>
          </a:extLst>
        </xdr:cNvPr>
        <xdr:cNvSpPr txBox="1">
          <a:spLocks/>
        </xdr:cNvSpPr>
      </xdr:nvSpPr>
      <xdr:spPr bwMode="auto">
        <a:xfrm>
          <a:off x="2171700" y="35861625"/>
          <a:ext cx="190500" cy="95250"/>
        </a:xfrm>
        <a:prstGeom prst="rect">
          <a:avLst/>
        </a:prstGeom>
        <a:noFill/>
        <a:ln w="9525">
          <a:solidFill>
            <a:srgbClr val="5181BA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391" name="TextBox 390">
          <a:extLst>
            <a:ext uri="{FF2B5EF4-FFF2-40B4-BE49-F238E27FC236}">
              <a16:creationId xmlns=""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2172758" y="40586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392" name="TextBox 391">
          <a:extLst>
            <a:ext uri="{FF2B5EF4-FFF2-40B4-BE49-F238E27FC236}">
              <a16:creationId xmlns=""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2172758" y="40586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393" name="TextBox 392">
          <a:extLst>
            <a:ext uri="{FF2B5EF4-FFF2-40B4-BE49-F238E27FC236}">
              <a16:creationId xmlns=""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2163233" y="40586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63</xdr:row>
      <xdr:rowOff>0</xdr:rowOff>
    </xdr:from>
    <xdr:ext cx="184731" cy="283457"/>
    <xdr:sp macro="" textlink="">
      <xdr:nvSpPr>
        <xdr:cNvPr id="394" name="TextBox 393">
          <a:extLst>
            <a:ext uri="{FF2B5EF4-FFF2-40B4-BE49-F238E27FC236}">
              <a16:creationId xmlns=""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2172758" y="35861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83457"/>
    <xdr:sp macro="" textlink="">
      <xdr:nvSpPr>
        <xdr:cNvPr id="395" name="TextBox 394">
          <a:extLst>
            <a:ext uri="{FF2B5EF4-FFF2-40B4-BE49-F238E27FC236}">
              <a16:creationId xmlns=""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2172758" y="40586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396" name="TextBox 395">
          <a:extLst>
            <a:ext uri="{FF2B5EF4-FFF2-40B4-BE49-F238E27FC236}">
              <a16:creationId xmlns=""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2163233" y="40586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397" name="TextBox 396">
          <a:extLst>
            <a:ext uri="{FF2B5EF4-FFF2-40B4-BE49-F238E27FC236}">
              <a16:creationId xmlns=""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2163233" y="40586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398" name="TextBox 397">
          <a:extLst>
            <a:ext uri="{FF2B5EF4-FFF2-40B4-BE49-F238E27FC236}">
              <a16:creationId xmlns=""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2163233" y="405860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399" name="TextBox 398">
          <a:extLst>
            <a:ext uri="{FF2B5EF4-FFF2-40B4-BE49-F238E27FC236}">
              <a16:creationId xmlns=""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2172758" y="405860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400" name="TextBox 399">
          <a:extLst>
            <a:ext uri="{FF2B5EF4-FFF2-40B4-BE49-F238E27FC236}">
              <a16:creationId xmlns=""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2172758" y="405860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401" name="TextBox 400">
          <a:extLst>
            <a:ext uri="{FF2B5EF4-FFF2-40B4-BE49-F238E27FC236}">
              <a16:creationId xmlns=""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2163233" y="405860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402" name="TextBox 401">
          <a:extLst>
            <a:ext uri="{FF2B5EF4-FFF2-40B4-BE49-F238E27FC236}">
              <a16:creationId xmlns=""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2163233" y="40586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403" name="TextBox 402">
          <a:extLst>
            <a:ext uri="{FF2B5EF4-FFF2-40B4-BE49-F238E27FC236}">
              <a16:creationId xmlns=""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2172758" y="405860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404" name="TextBox 403">
          <a:extLst>
            <a:ext uri="{FF2B5EF4-FFF2-40B4-BE49-F238E27FC236}">
              <a16:creationId xmlns=""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2172758" y="405860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405" name="TextBox 404">
          <a:extLst>
            <a:ext uri="{FF2B5EF4-FFF2-40B4-BE49-F238E27FC236}">
              <a16:creationId xmlns=""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2163233" y="405860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406" name="TextBox 405">
          <a:extLst>
            <a:ext uri="{FF2B5EF4-FFF2-40B4-BE49-F238E27FC236}">
              <a16:creationId xmlns=""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2163233" y="40586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407" name="TextBox 406">
          <a:extLst>
            <a:ext uri="{FF2B5EF4-FFF2-40B4-BE49-F238E27FC236}">
              <a16:creationId xmlns=""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2115608" y="312801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408" name="TextBox 407">
          <a:extLst>
            <a:ext uri="{FF2B5EF4-FFF2-40B4-BE49-F238E27FC236}">
              <a16:creationId xmlns=""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2115608" y="312801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409" name="TextBox 408">
          <a:extLst>
            <a:ext uri="{FF2B5EF4-FFF2-40B4-BE49-F238E27FC236}">
              <a16:creationId xmlns=""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2115608" y="312801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410" name="TextBox 409">
          <a:extLst>
            <a:ext uri="{FF2B5EF4-FFF2-40B4-BE49-F238E27FC236}">
              <a16:creationId xmlns=""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2115608" y="312801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411" name="TextBox 410">
          <a:extLst>
            <a:ext uri="{FF2B5EF4-FFF2-40B4-BE49-F238E27FC236}">
              <a16:creationId xmlns=""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2172758" y="405860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412" name="TextBox 411">
          <a:extLst>
            <a:ext uri="{FF2B5EF4-FFF2-40B4-BE49-F238E27FC236}">
              <a16:creationId xmlns=""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2172758" y="405860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413" name="TextBox 412">
          <a:extLst>
            <a:ext uri="{FF2B5EF4-FFF2-40B4-BE49-F238E27FC236}">
              <a16:creationId xmlns=""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2163233" y="405860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414" name="TextBox 413">
          <a:extLst>
            <a:ext uri="{FF2B5EF4-FFF2-40B4-BE49-F238E27FC236}">
              <a16:creationId xmlns=""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2163233" y="40586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415" name="TextBox 414">
          <a:extLst>
            <a:ext uri="{FF2B5EF4-FFF2-40B4-BE49-F238E27FC236}">
              <a16:creationId xmlns=""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2115608" y="312801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416" name="TextBox 415">
          <a:extLst>
            <a:ext uri="{FF2B5EF4-FFF2-40B4-BE49-F238E27FC236}">
              <a16:creationId xmlns=""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2115608" y="312801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417" name="TextBox 416">
          <a:extLst>
            <a:ext uri="{FF2B5EF4-FFF2-40B4-BE49-F238E27FC236}">
              <a16:creationId xmlns=""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2115608" y="312801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418" name="TextBox 417">
          <a:extLst>
            <a:ext uri="{FF2B5EF4-FFF2-40B4-BE49-F238E27FC236}">
              <a16:creationId xmlns=""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2115608" y="312801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419" name="TextBox 418">
          <a:extLst>
            <a:ext uri="{FF2B5EF4-FFF2-40B4-BE49-F238E27FC236}">
              <a16:creationId xmlns=""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2163233" y="405860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92428" cy="262842"/>
    <xdr:sp macro="" textlink="">
      <xdr:nvSpPr>
        <xdr:cNvPr id="420" name="TextBox 419">
          <a:extLst>
            <a:ext uri="{FF2B5EF4-FFF2-40B4-BE49-F238E27FC236}">
              <a16:creationId xmlns=""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2172758" y="4058602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92428" cy="262842"/>
    <xdr:sp macro="" textlink="">
      <xdr:nvSpPr>
        <xdr:cNvPr id="421" name="TextBox 420">
          <a:extLst>
            <a:ext uri="{FF2B5EF4-FFF2-40B4-BE49-F238E27FC236}">
              <a16:creationId xmlns=""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2172758" y="4058602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422" name="TextBox 421">
          <a:extLst>
            <a:ext uri="{FF2B5EF4-FFF2-40B4-BE49-F238E27FC236}">
              <a16:creationId xmlns=""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2163233" y="405860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153695"/>
    <xdr:sp macro="" textlink="">
      <xdr:nvSpPr>
        <xdr:cNvPr id="423" name="TextBox 422">
          <a:extLst>
            <a:ext uri="{FF2B5EF4-FFF2-40B4-BE49-F238E27FC236}">
              <a16:creationId xmlns=""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2163233" y="40586025"/>
          <a:ext cx="184731" cy="15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424" name="TextBox 423">
          <a:extLst>
            <a:ext uri="{FF2B5EF4-FFF2-40B4-BE49-F238E27FC236}">
              <a16:creationId xmlns=""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2172758" y="405860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425" name="TextBox 424">
          <a:extLst>
            <a:ext uri="{FF2B5EF4-FFF2-40B4-BE49-F238E27FC236}">
              <a16:creationId xmlns=""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2172758" y="405860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426" name="TextBox 425">
          <a:extLst>
            <a:ext uri="{FF2B5EF4-FFF2-40B4-BE49-F238E27FC236}">
              <a16:creationId xmlns=""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2163233" y="405860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427" name="TextBox 426">
          <a:extLst>
            <a:ext uri="{FF2B5EF4-FFF2-40B4-BE49-F238E27FC236}">
              <a16:creationId xmlns=""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2163233" y="40586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428" name="TextBox 427">
          <a:extLst>
            <a:ext uri="{FF2B5EF4-FFF2-40B4-BE49-F238E27FC236}">
              <a16:creationId xmlns=""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2115608" y="312801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429" name="TextBox 428">
          <a:extLst>
            <a:ext uri="{FF2B5EF4-FFF2-40B4-BE49-F238E27FC236}">
              <a16:creationId xmlns=""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2115608" y="312801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430" name="TextBox 429">
          <a:extLst>
            <a:ext uri="{FF2B5EF4-FFF2-40B4-BE49-F238E27FC236}">
              <a16:creationId xmlns=""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2115608" y="312801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431" name="TextBox 430">
          <a:extLst>
            <a:ext uri="{FF2B5EF4-FFF2-40B4-BE49-F238E27FC236}">
              <a16:creationId xmlns=""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2115608" y="312801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432" name="TextBox 431">
          <a:extLst>
            <a:ext uri="{FF2B5EF4-FFF2-40B4-BE49-F238E27FC236}">
              <a16:creationId xmlns=""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2172758" y="405860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433" name="TextBox 432">
          <a:extLst>
            <a:ext uri="{FF2B5EF4-FFF2-40B4-BE49-F238E27FC236}">
              <a16:creationId xmlns=""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2172758" y="405860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434" name="TextBox 433">
          <a:extLst>
            <a:ext uri="{FF2B5EF4-FFF2-40B4-BE49-F238E27FC236}">
              <a16:creationId xmlns=""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2163233" y="405860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436" name="TextBox 435">
          <a:extLst>
            <a:ext uri="{FF2B5EF4-FFF2-40B4-BE49-F238E27FC236}">
              <a16:creationId xmlns=""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2115608" y="312801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437" name="TextBox 436">
          <a:extLst>
            <a:ext uri="{FF2B5EF4-FFF2-40B4-BE49-F238E27FC236}">
              <a16:creationId xmlns=""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2115608" y="312801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438" name="TextBox 437">
          <a:extLst>
            <a:ext uri="{FF2B5EF4-FFF2-40B4-BE49-F238E27FC236}">
              <a16:creationId xmlns=""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2115608" y="312801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439" name="TextBox 438">
          <a:extLst>
            <a:ext uri="{FF2B5EF4-FFF2-40B4-BE49-F238E27FC236}">
              <a16:creationId xmlns="" xmlns:a16="http://schemas.microsoft.com/office/drawing/2014/main" id="{00000000-0008-0000-0000-0000B7010000}"/>
            </a:ext>
          </a:extLst>
        </xdr:cNvPr>
        <xdr:cNvSpPr txBox="1"/>
      </xdr:nvSpPr>
      <xdr:spPr>
        <a:xfrm>
          <a:off x="2115608" y="312801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440" name="TextBox 39">
          <a:extLst>
            <a:ext uri="{FF2B5EF4-FFF2-40B4-BE49-F238E27FC236}">
              <a16:creationId xmlns="" xmlns:a16="http://schemas.microsoft.com/office/drawing/2014/main" id="{00000000-0008-0000-0000-0000B8010000}"/>
            </a:ext>
          </a:extLst>
        </xdr:cNvPr>
        <xdr:cNvSpPr txBox="1">
          <a:spLocks/>
        </xdr:cNvSpPr>
      </xdr:nvSpPr>
      <xdr:spPr>
        <a:xfrm>
          <a:off x="32322655" y="29163818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441" name="TextBox 40">
          <a:extLst>
            <a:ext uri="{FF2B5EF4-FFF2-40B4-BE49-F238E27FC236}">
              <a16:creationId xmlns="" xmlns:a16="http://schemas.microsoft.com/office/drawing/2014/main" id="{00000000-0008-0000-0000-0000B9010000}"/>
            </a:ext>
          </a:extLst>
        </xdr:cNvPr>
        <xdr:cNvSpPr txBox="1">
          <a:spLocks/>
        </xdr:cNvSpPr>
      </xdr:nvSpPr>
      <xdr:spPr>
        <a:xfrm>
          <a:off x="32322655" y="29163818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442" name="TextBox 41">
          <a:extLst>
            <a:ext uri="{FF2B5EF4-FFF2-40B4-BE49-F238E27FC236}">
              <a16:creationId xmlns="" xmlns:a16="http://schemas.microsoft.com/office/drawing/2014/main" id="{00000000-0008-0000-0000-0000BA010000}"/>
            </a:ext>
          </a:extLst>
        </xdr:cNvPr>
        <xdr:cNvSpPr txBox="1">
          <a:spLocks/>
        </xdr:cNvSpPr>
      </xdr:nvSpPr>
      <xdr:spPr>
        <a:xfrm>
          <a:off x="32322655" y="29163818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443" name="TextBox 42">
          <a:extLst>
            <a:ext uri="{FF2B5EF4-FFF2-40B4-BE49-F238E27FC236}">
              <a16:creationId xmlns="" xmlns:a16="http://schemas.microsoft.com/office/drawing/2014/main" id="{00000000-0008-0000-0000-0000BB010000}"/>
            </a:ext>
          </a:extLst>
        </xdr:cNvPr>
        <xdr:cNvSpPr txBox="1">
          <a:spLocks/>
        </xdr:cNvSpPr>
      </xdr:nvSpPr>
      <xdr:spPr>
        <a:xfrm>
          <a:off x="32322655" y="29163818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444" name="TextBox 43">
          <a:extLst>
            <a:ext uri="{FF2B5EF4-FFF2-40B4-BE49-F238E27FC236}">
              <a16:creationId xmlns="" xmlns:a16="http://schemas.microsoft.com/office/drawing/2014/main" id="{00000000-0008-0000-0000-0000BC010000}"/>
            </a:ext>
          </a:extLst>
        </xdr:cNvPr>
        <xdr:cNvSpPr txBox="1">
          <a:spLocks/>
        </xdr:cNvSpPr>
      </xdr:nvSpPr>
      <xdr:spPr>
        <a:xfrm>
          <a:off x="32322655" y="29163818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445" name="TextBox 44">
          <a:extLst>
            <a:ext uri="{FF2B5EF4-FFF2-40B4-BE49-F238E27FC236}">
              <a16:creationId xmlns="" xmlns:a16="http://schemas.microsoft.com/office/drawing/2014/main" id="{00000000-0008-0000-0000-0000BD010000}"/>
            </a:ext>
          </a:extLst>
        </xdr:cNvPr>
        <xdr:cNvSpPr txBox="1">
          <a:spLocks/>
        </xdr:cNvSpPr>
      </xdr:nvSpPr>
      <xdr:spPr>
        <a:xfrm>
          <a:off x="32322655" y="29163818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446" name="TextBox 45">
          <a:extLst>
            <a:ext uri="{FF2B5EF4-FFF2-40B4-BE49-F238E27FC236}">
              <a16:creationId xmlns="" xmlns:a16="http://schemas.microsoft.com/office/drawing/2014/main" id="{00000000-0008-0000-0000-0000BE010000}"/>
            </a:ext>
          </a:extLst>
        </xdr:cNvPr>
        <xdr:cNvSpPr txBox="1">
          <a:spLocks/>
        </xdr:cNvSpPr>
      </xdr:nvSpPr>
      <xdr:spPr>
        <a:xfrm>
          <a:off x="32322655" y="29163818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447" name="TextBox 46">
          <a:extLst>
            <a:ext uri="{FF2B5EF4-FFF2-40B4-BE49-F238E27FC236}">
              <a16:creationId xmlns="" xmlns:a16="http://schemas.microsoft.com/office/drawing/2014/main" id="{00000000-0008-0000-0000-0000BF010000}"/>
            </a:ext>
          </a:extLst>
        </xdr:cNvPr>
        <xdr:cNvSpPr txBox="1">
          <a:spLocks/>
        </xdr:cNvSpPr>
      </xdr:nvSpPr>
      <xdr:spPr>
        <a:xfrm>
          <a:off x="32322655" y="29163818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448" name="TextBox 47">
          <a:extLst>
            <a:ext uri="{FF2B5EF4-FFF2-40B4-BE49-F238E27FC236}">
              <a16:creationId xmlns="" xmlns:a16="http://schemas.microsoft.com/office/drawing/2014/main" id="{00000000-0008-0000-0000-0000C0010000}"/>
            </a:ext>
          </a:extLst>
        </xdr:cNvPr>
        <xdr:cNvSpPr txBox="1">
          <a:spLocks/>
        </xdr:cNvSpPr>
      </xdr:nvSpPr>
      <xdr:spPr>
        <a:xfrm>
          <a:off x="32322655" y="29163818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449" name="TextBox 48">
          <a:extLst>
            <a:ext uri="{FF2B5EF4-FFF2-40B4-BE49-F238E27FC236}">
              <a16:creationId xmlns="" xmlns:a16="http://schemas.microsoft.com/office/drawing/2014/main" id="{00000000-0008-0000-0000-0000C1010000}"/>
            </a:ext>
          </a:extLst>
        </xdr:cNvPr>
        <xdr:cNvSpPr txBox="1">
          <a:spLocks/>
        </xdr:cNvSpPr>
      </xdr:nvSpPr>
      <xdr:spPr>
        <a:xfrm>
          <a:off x="32322655" y="29163818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450" name="TextBox 49">
          <a:extLst>
            <a:ext uri="{FF2B5EF4-FFF2-40B4-BE49-F238E27FC236}">
              <a16:creationId xmlns="" xmlns:a16="http://schemas.microsoft.com/office/drawing/2014/main" id="{00000000-0008-0000-0000-0000C2010000}"/>
            </a:ext>
          </a:extLst>
        </xdr:cNvPr>
        <xdr:cNvSpPr txBox="1">
          <a:spLocks/>
        </xdr:cNvSpPr>
      </xdr:nvSpPr>
      <xdr:spPr>
        <a:xfrm>
          <a:off x="32322655" y="29163818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451" name="TextBox 50">
          <a:extLst>
            <a:ext uri="{FF2B5EF4-FFF2-40B4-BE49-F238E27FC236}">
              <a16:creationId xmlns="" xmlns:a16="http://schemas.microsoft.com/office/drawing/2014/main" id="{00000000-0008-0000-0000-0000C3010000}"/>
            </a:ext>
          </a:extLst>
        </xdr:cNvPr>
        <xdr:cNvSpPr txBox="1">
          <a:spLocks/>
        </xdr:cNvSpPr>
      </xdr:nvSpPr>
      <xdr:spPr>
        <a:xfrm>
          <a:off x="32322655" y="29163818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452" name="TextBox 51">
          <a:extLst>
            <a:ext uri="{FF2B5EF4-FFF2-40B4-BE49-F238E27FC236}">
              <a16:creationId xmlns="" xmlns:a16="http://schemas.microsoft.com/office/drawing/2014/main" id="{00000000-0008-0000-0000-0000C4010000}"/>
            </a:ext>
          </a:extLst>
        </xdr:cNvPr>
        <xdr:cNvSpPr txBox="1">
          <a:spLocks/>
        </xdr:cNvSpPr>
      </xdr:nvSpPr>
      <xdr:spPr>
        <a:xfrm>
          <a:off x="32322655" y="29163818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453" name="TextBox 52">
          <a:extLst>
            <a:ext uri="{FF2B5EF4-FFF2-40B4-BE49-F238E27FC236}">
              <a16:creationId xmlns="" xmlns:a16="http://schemas.microsoft.com/office/drawing/2014/main" id="{00000000-0008-0000-0000-0000C5010000}"/>
            </a:ext>
          </a:extLst>
        </xdr:cNvPr>
        <xdr:cNvSpPr txBox="1">
          <a:spLocks/>
        </xdr:cNvSpPr>
      </xdr:nvSpPr>
      <xdr:spPr>
        <a:xfrm>
          <a:off x="32322655" y="29163818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454" name="TextBox 53">
          <a:extLst>
            <a:ext uri="{FF2B5EF4-FFF2-40B4-BE49-F238E27FC236}">
              <a16:creationId xmlns="" xmlns:a16="http://schemas.microsoft.com/office/drawing/2014/main" id="{00000000-0008-0000-0000-0000C6010000}"/>
            </a:ext>
          </a:extLst>
        </xdr:cNvPr>
        <xdr:cNvSpPr txBox="1">
          <a:spLocks/>
        </xdr:cNvSpPr>
      </xdr:nvSpPr>
      <xdr:spPr>
        <a:xfrm>
          <a:off x="32322655" y="29163818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455" name="TextBox 54">
          <a:extLst>
            <a:ext uri="{FF2B5EF4-FFF2-40B4-BE49-F238E27FC236}">
              <a16:creationId xmlns="" xmlns:a16="http://schemas.microsoft.com/office/drawing/2014/main" id="{00000000-0008-0000-0000-0000C7010000}"/>
            </a:ext>
          </a:extLst>
        </xdr:cNvPr>
        <xdr:cNvSpPr txBox="1">
          <a:spLocks/>
        </xdr:cNvSpPr>
      </xdr:nvSpPr>
      <xdr:spPr>
        <a:xfrm>
          <a:off x="32322655" y="29163818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456" name="TextBox 55">
          <a:extLst>
            <a:ext uri="{FF2B5EF4-FFF2-40B4-BE49-F238E27FC236}">
              <a16:creationId xmlns="" xmlns:a16="http://schemas.microsoft.com/office/drawing/2014/main" id="{00000000-0008-0000-0000-0000C8010000}"/>
            </a:ext>
          </a:extLst>
        </xdr:cNvPr>
        <xdr:cNvSpPr txBox="1">
          <a:spLocks/>
        </xdr:cNvSpPr>
      </xdr:nvSpPr>
      <xdr:spPr>
        <a:xfrm>
          <a:off x="32322655" y="29163818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457" name="TextBox 56">
          <a:extLst>
            <a:ext uri="{FF2B5EF4-FFF2-40B4-BE49-F238E27FC236}">
              <a16:creationId xmlns="" xmlns:a16="http://schemas.microsoft.com/office/drawing/2014/main" id="{00000000-0008-0000-0000-0000C9010000}"/>
            </a:ext>
          </a:extLst>
        </xdr:cNvPr>
        <xdr:cNvSpPr txBox="1">
          <a:spLocks/>
        </xdr:cNvSpPr>
      </xdr:nvSpPr>
      <xdr:spPr>
        <a:xfrm>
          <a:off x="32322655" y="29163818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458" name="TextBox 57">
          <a:extLst>
            <a:ext uri="{FF2B5EF4-FFF2-40B4-BE49-F238E27FC236}">
              <a16:creationId xmlns="" xmlns:a16="http://schemas.microsoft.com/office/drawing/2014/main" id="{00000000-0008-0000-0000-0000CA010000}"/>
            </a:ext>
          </a:extLst>
        </xdr:cNvPr>
        <xdr:cNvSpPr txBox="1">
          <a:spLocks/>
        </xdr:cNvSpPr>
      </xdr:nvSpPr>
      <xdr:spPr>
        <a:xfrm>
          <a:off x="32322655" y="29163818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459" name="TextBox 58">
          <a:extLst>
            <a:ext uri="{FF2B5EF4-FFF2-40B4-BE49-F238E27FC236}">
              <a16:creationId xmlns="" xmlns:a16="http://schemas.microsoft.com/office/drawing/2014/main" id="{00000000-0008-0000-0000-0000CB010000}"/>
            </a:ext>
          </a:extLst>
        </xdr:cNvPr>
        <xdr:cNvSpPr txBox="1">
          <a:spLocks/>
        </xdr:cNvSpPr>
      </xdr:nvSpPr>
      <xdr:spPr>
        <a:xfrm>
          <a:off x="32322655" y="29163818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460" name="TextBox 59">
          <a:extLst>
            <a:ext uri="{FF2B5EF4-FFF2-40B4-BE49-F238E27FC236}">
              <a16:creationId xmlns="" xmlns:a16="http://schemas.microsoft.com/office/drawing/2014/main" id="{00000000-0008-0000-0000-0000CC010000}"/>
            </a:ext>
          </a:extLst>
        </xdr:cNvPr>
        <xdr:cNvSpPr txBox="1">
          <a:spLocks/>
        </xdr:cNvSpPr>
      </xdr:nvSpPr>
      <xdr:spPr>
        <a:xfrm>
          <a:off x="32322655" y="29163818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461" name="TextBox 60">
          <a:extLst>
            <a:ext uri="{FF2B5EF4-FFF2-40B4-BE49-F238E27FC236}">
              <a16:creationId xmlns="" xmlns:a16="http://schemas.microsoft.com/office/drawing/2014/main" id="{00000000-0008-0000-0000-0000CD010000}"/>
            </a:ext>
          </a:extLst>
        </xdr:cNvPr>
        <xdr:cNvSpPr txBox="1">
          <a:spLocks/>
        </xdr:cNvSpPr>
      </xdr:nvSpPr>
      <xdr:spPr>
        <a:xfrm>
          <a:off x="32322655" y="29163818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462" name="TextBox 61">
          <a:extLst>
            <a:ext uri="{FF2B5EF4-FFF2-40B4-BE49-F238E27FC236}">
              <a16:creationId xmlns="" xmlns:a16="http://schemas.microsoft.com/office/drawing/2014/main" id="{00000000-0008-0000-0000-0000CE010000}"/>
            </a:ext>
          </a:extLst>
        </xdr:cNvPr>
        <xdr:cNvSpPr txBox="1">
          <a:spLocks/>
        </xdr:cNvSpPr>
      </xdr:nvSpPr>
      <xdr:spPr>
        <a:xfrm>
          <a:off x="32322655" y="29163818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463" name="TextBox 62">
          <a:extLst>
            <a:ext uri="{FF2B5EF4-FFF2-40B4-BE49-F238E27FC236}">
              <a16:creationId xmlns="" xmlns:a16="http://schemas.microsoft.com/office/drawing/2014/main" id="{00000000-0008-0000-0000-0000CF010000}"/>
            </a:ext>
          </a:extLst>
        </xdr:cNvPr>
        <xdr:cNvSpPr txBox="1">
          <a:spLocks/>
        </xdr:cNvSpPr>
      </xdr:nvSpPr>
      <xdr:spPr>
        <a:xfrm>
          <a:off x="32322655" y="29163818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464" name="TextBox 63">
          <a:extLst>
            <a:ext uri="{FF2B5EF4-FFF2-40B4-BE49-F238E27FC236}">
              <a16:creationId xmlns="" xmlns:a16="http://schemas.microsoft.com/office/drawing/2014/main" id="{00000000-0008-0000-0000-0000D0010000}"/>
            </a:ext>
          </a:extLst>
        </xdr:cNvPr>
        <xdr:cNvSpPr txBox="1">
          <a:spLocks/>
        </xdr:cNvSpPr>
      </xdr:nvSpPr>
      <xdr:spPr>
        <a:xfrm>
          <a:off x="32322655" y="29163818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465" name="TextBox 64">
          <a:extLst>
            <a:ext uri="{FF2B5EF4-FFF2-40B4-BE49-F238E27FC236}">
              <a16:creationId xmlns="" xmlns:a16="http://schemas.microsoft.com/office/drawing/2014/main" id="{00000000-0008-0000-0000-0000D1010000}"/>
            </a:ext>
          </a:extLst>
        </xdr:cNvPr>
        <xdr:cNvSpPr txBox="1">
          <a:spLocks/>
        </xdr:cNvSpPr>
      </xdr:nvSpPr>
      <xdr:spPr>
        <a:xfrm>
          <a:off x="32322655" y="29163818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466" name="TextBox 171">
          <a:extLst>
            <a:ext uri="{FF2B5EF4-FFF2-40B4-BE49-F238E27FC236}">
              <a16:creationId xmlns="" xmlns:a16="http://schemas.microsoft.com/office/drawing/2014/main" id="{00000000-0008-0000-0000-0000D2010000}"/>
            </a:ext>
          </a:extLst>
        </xdr:cNvPr>
        <xdr:cNvSpPr txBox="1">
          <a:spLocks/>
        </xdr:cNvSpPr>
      </xdr:nvSpPr>
      <xdr:spPr>
        <a:xfrm>
          <a:off x="32322655" y="29163818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467" name="TextBox 172">
          <a:extLst>
            <a:ext uri="{FF2B5EF4-FFF2-40B4-BE49-F238E27FC236}">
              <a16:creationId xmlns="" xmlns:a16="http://schemas.microsoft.com/office/drawing/2014/main" id="{00000000-0008-0000-0000-0000D3010000}"/>
            </a:ext>
          </a:extLst>
        </xdr:cNvPr>
        <xdr:cNvSpPr txBox="1">
          <a:spLocks/>
        </xdr:cNvSpPr>
      </xdr:nvSpPr>
      <xdr:spPr>
        <a:xfrm>
          <a:off x="32322655" y="29163818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468" name="TextBox 173">
          <a:extLst>
            <a:ext uri="{FF2B5EF4-FFF2-40B4-BE49-F238E27FC236}">
              <a16:creationId xmlns="" xmlns:a16="http://schemas.microsoft.com/office/drawing/2014/main" id="{00000000-0008-0000-0000-0000D4010000}"/>
            </a:ext>
          </a:extLst>
        </xdr:cNvPr>
        <xdr:cNvSpPr txBox="1">
          <a:spLocks/>
        </xdr:cNvSpPr>
      </xdr:nvSpPr>
      <xdr:spPr>
        <a:xfrm>
          <a:off x="32322655" y="29163818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469" name="TextBox 174">
          <a:extLst>
            <a:ext uri="{FF2B5EF4-FFF2-40B4-BE49-F238E27FC236}">
              <a16:creationId xmlns="" xmlns:a16="http://schemas.microsoft.com/office/drawing/2014/main" id="{00000000-0008-0000-0000-0000D5010000}"/>
            </a:ext>
          </a:extLst>
        </xdr:cNvPr>
        <xdr:cNvSpPr txBox="1">
          <a:spLocks/>
        </xdr:cNvSpPr>
      </xdr:nvSpPr>
      <xdr:spPr>
        <a:xfrm>
          <a:off x="32322655" y="29163818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470" name="TextBox 175">
          <a:extLst>
            <a:ext uri="{FF2B5EF4-FFF2-40B4-BE49-F238E27FC236}">
              <a16:creationId xmlns="" xmlns:a16="http://schemas.microsoft.com/office/drawing/2014/main" id="{00000000-0008-0000-0000-0000D6010000}"/>
            </a:ext>
          </a:extLst>
        </xdr:cNvPr>
        <xdr:cNvSpPr txBox="1">
          <a:spLocks/>
        </xdr:cNvSpPr>
      </xdr:nvSpPr>
      <xdr:spPr>
        <a:xfrm>
          <a:off x="32322655" y="29163818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471" name="TextBox 176">
          <a:extLst>
            <a:ext uri="{FF2B5EF4-FFF2-40B4-BE49-F238E27FC236}">
              <a16:creationId xmlns="" xmlns:a16="http://schemas.microsoft.com/office/drawing/2014/main" id="{00000000-0008-0000-0000-0000D7010000}"/>
            </a:ext>
          </a:extLst>
        </xdr:cNvPr>
        <xdr:cNvSpPr txBox="1">
          <a:spLocks/>
        </xdr:cNvSpPr>
      </xdr:nvSpPr>
      <xdr:spPr>
        <a:xfrm>
          <a:off x="32322655" y="29163818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472" name="TextBox 177">
          <a:extLst>
            <a:ext uri="{FF2B5EF4-FFF2-40B4-BE49-F238E27FC236}">
              <a16:creationId xmlns="" xmlns:a16="http://schemas.microsoft.com/office/drawing/2014/main" id="{00000000-0008-0000-0000-0000D8010000}"/>
            </a:ext>
          </a:extLst>
        </xdr:cNvPr>
        <xdr:cNvSpPr txBox="1">
          <a:spLocks/>
        </xdr:cNvSpPr>
      </xdr:nvSpPr>
      <xdr:spPr>
        <a:xfrm>
          <a:off x="32322655" y="29163818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473" name="TextBox 178">
          <a:extLst>
            <a:ext uri="{FF2B5EF4-FFF2-40B4-BE49-F238E27FC236}">
              <a16:creationId xmlns="" xmlns:a16="http://schemas.microsoft.com/office/drawing/2014/main" id="{00000000-0008-0000-0000-0000D9010000}"/>
            </a:ext>
          </a:extLst>
        </xdr:cNvPr>
        <xdr:cNvSpPr txBox="1">
          <a:spLocks/>
        </xdr:cNvSpPr>
      </xdr:nvSpPr>
      <xdr:spPr>
        <a:xfrm>
          <a:off x="32322655" y="29163818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474" name="TextBox 179">
          <a:extLst>
            <a:ext uri="{FF2B5EF4-FFF2-40B4-BE49-F238E27FC236}">
              <a16:creationId xmlns="" xmlns:a16="http://schemas.microsoft.com/office/drawing/2014/main" id="{00000000-0008-0000-0000-0000DA010000}"/>
            </a:ext>
          </a:extLst>
        </xdr:cNvPr>
        <xdr:cNvSpPr txBox="1">
          <a:spLocks/>
        </xdr:cNvSpPr>
      </xdr:nvSpPr>
      <xdr:spPr>
        <a:xfrm>
          <a:off x="32322655" y="29163818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475" name="TextBox 180">
          <a:extLst>
            <a:ext uri="{FF2B5EF4-FFF2-40B4-BE49-F238E27FC236}">
              <a16:creationId xmlns="" xmlns:a16="http://schemas.microsoft.com/office/drawing/2014/main" id="{00000000-0008-0000-0000-0000DB010000}"/>
            </a:ext>
          </a:extLst>
        </xdr:cNvPr>
        <xdr:cNvSpPr txBox="1">
          <a:spLocks/>
        </xdr:cNvSpPr>
      </xdr:nvSpPr>
      <xdr:spPr>
        <a:xfrm>
          <a:off x="32322655" y="29163818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476" name="TextBox 181">
          <a:extLst>
            <a:ext uri="{FF2B5EF4-FFF2-40B4-BE49-F238E27FC236}">
              <a16:creationId xmlns="" xmlns:a16="http://schemas.microsoft.com/office/drawing/2014/main" id="{00000000-0008-0000-0000-0000DC010000}"/>
            </a:ext>
          </a:extLst>
        </xdr:cNvPr>
        <xdr:cNvSpPr txBox="1">
          <a:spLocks/>
        </xdr:cNvSpPr>
      </xdr:nvSpPr>
      <xdr:spPr>
        <a:xfrm>
          <a:off x="32322655" y="29163818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477" name="TextBox 182">
          <a:extLst>
            <a:ext uri="{FF2B5EF4-FFF2-40B4-BE49-F238E27FC236}">
              <a16:creationId xmlns="" xmlns:a16="http://schemas.microsoft.com/office/drawing/2014/main" id="{00000000-0008-0000-0000-0000DD010000}"/>
            </a:ext>
          </a:extLst>
        </xdr:cNvPr>
        <xdr:cNvSpPr txBox="1">
          <a:spLocks/>
        </xdr:cNvSpPr>
      </xdr:nvSpPr>
      <xdr:spPr>
        <a:xfrm>
          <a:off x="32322655" y="29163818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478" name="TextBox 183">
          <a:extLst>
            <a:ext uri="{FF2B5EF4-FFF2-40B4-BE49-F238E27FC236}">
              <a16:creationId xmlns="" xmlns:a16="http://schemas.microsoft.com/office/drawing/2014/main" id="{00000000-0008-0000-0000-0000DE010000}"/>
            </a:ext>
          </a:extLst>
        </xdr:cNvPr>
        <xdr:cNvSpPr txBox="1">
          <a:spLocks/>
        </xdr:cNvSpPr>
      </xdr:nvSpPr>
      <xdr:spPr>
        <a:xfrm>
          <a:off x="32322655" y="29163818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479" name="TextBox 184">
          <a:extLst>
            <a:ext uri="{FF2B5EF4-FFF2-40B4-BE49-F238E27FC236}">
              <a16:creationId xmlns="" xmlns:a16="http://schemas.microsoft.com/office/drawing/2014/main" id="{00000000-0008-0000-0000-0000DF010000}"/>
            </a:ext>
          </a:extLst>
        </xdr:cNvPr>
        <xdr:cNvSpPr txBox="1">
          <a:spLocks/>
        </xdr:cNvSpPr>
      </xdr:nvSpPr>
      <xdr:spPr>
        <a:xfrm>
          <a:off x="32322655" y="29163818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480" name="TextBox 185">
          <a:extLst>
            <a:ext uri="{FF2B5EF4-FFF2-40B4-BE49-F238E27FC236}">
              <a16:creationId xmlns="" xmlns:a16="http://schemas.microsoft.com/office/drawing/2014/main" id="{00000000-0008-0000-0000-0000E0010000}"/>
            </a:ext>
          </a:extLst>
        </xdr:cNvPr>
        <xdr:cNvSpPr txBox="1">
          <a:spLocks/>
        </xdr:cNvSpPr>
      </xdr:nvSpPr>
      <xdr:spPr>
        <a:xfrm>
          <a:off x="32322655" y="29163818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481" name="TextBox 186">
          <a:extLst>
            <a:ext uri="{FF2B5EF4-FFF2-40B4-BE49-F238E27FC236}">
              <a16:creationId xmlns="" xmlns:a16="http://schemas.microsoft.com/office/drawing/2014/main" id="{00000000-0008-0000-0000-0000E1010000}"/>
            </a:ext>
          </a:extLst>
        </xdr:cNvPr>
        <xdr:cNvSpPr txBox="1">
          <a:spLocks/>
        </xdr:cNvSpPr>
      </xdr:nvSpPr>
      <xdr:spPr>
        <a:xfrm>
          <a:off x="32322655" y="29163818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482" name="TextBox 187">
          <a:extLst>
            <a:ext uri="{FF2B5EF4-FFF2-40B4-BE49-F238E27FC236}">
              <a16:creationId xmlns="" xmlns:a16="http://schemas.microsoft.com/office/drawing/2014/main" id="{00000000-0008-0000-0000-0000E2010000}"/>
            </a:ext>
          </a:extLst>
        </xdr:cNvPr>
        <xdr:cNvSpPr txBox="1">
          <a:spLocks/>
        </xdr:cNvSpPr>
      </xdr:nvSpPr>
      <xdr:spPr>
        <a:xfrm>
          <a:off x="32322655" y="29163818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483" name="TextBox 188">
          <a:extLst>
            <a:ext uri="{FF2B5EF4-FFF2-40B4-BE49-F238E27FC236}">
              <a16:creationId xmlns="" xmlns:a16="http://schemas.microsoft.com/office/drawing/2014/main" id="{00000000-0008-0000-0000-0000E3010000}"/>
            </a:ext>
          </a:extLst>
        </xdr:cNvPr>
        <xdr:cNvSpPr txBox="1">
          <a:spLocks/>
        </xdr:cNvSpPr>
      </xdr:nvSpPr>
      <xdr:spPr>
        <a:xfrm>
          <a:off x="32322655" y="29163818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484" name="TextBox 189">
          <a:extLst>
            <a:ext uri="{FF2B5EF4-FFF2-40B4-BE49-F238E27FC236}">
              <a16:creationId xmlns="" xmlns:a16="http://schemas.microsoft.com/office/drawing/2014/main" id="{00000000-0008-0000-0000-0000E4010000}"/>
            </a:ext>
          </a:extLst>
        </xdr:cNvPr>
        <xdr:cNvSpPr txBox="1">
          <a:spLocks/>
        </xdr:cNvSpPr>
      </xdr:nvSpPr>
      <xdr:spPr>
        <a:xfrm>
          <a:off x="32322655" y="29163818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485" name="TextBox 190">
          <a:extLst>
            <a:ext uri="{FF2B5EF4-FFF2-40B4-BE49-F238E27FC236}">
              <a16:creationId xmlns="" xmlns:a16="http://schemas.microsoft.com/office/drawing/2014/main" id="{00000000-0008-0000-0000-0000E5010000}"/>
            </a:ext>
          </a:extLst>
        </xdr:cNvPr>
        <xdr:cNvSpPr txBox="1">
          <a:spLocks/>
        </xdr:cNvSpPr>
      </xdr:nvSpPr>
      <xdr:spPr>
        <a:xfrm>
          <a:off x="32322655" y="29163818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486" name="TextBox 191">
          <a:extLst>
            <a:ext uri="{FF2B5EF4-FFF2-40B4-BE49-F238E27FC236}">
              <a16:creationId xmlns="" xmlns:a16="http://schemas.microsoft.com/office/drawing/2014/main" id="{00000000-0008-0000-0000-0000E6010000}"/>
            </a:ext>
          </a:extLst>
        </xdr:cNvPr>
        <xdr:cNvSpPr txBox="1">
          <a:spLocks/>
        </xdr:cNvSpPr>
      </xdr:nvSpPr>
      <xdr:spPr>
        <a:xfrm>
          <a:off x="32322655" y="29163818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487" name="TextBox 192">
          <a:extLst>
            <a:ext uri="{FF2B5EF4-FFF2-40B4-BE49-F238E27FC236}">
              <a16:creationId xmlns="" xmlns:a16="http://schemas.microsoft.com/office/drawing/2014/main" id="{00000000-0008-0000-0000-0000E7010000}"/>
            </a:ext>
          </a:extLst>
        </xdr:cNvPr>
        <xdr:cNvSpPr txBox="1">
          <a:spLocks/>
        </xdr:cNvSpPr>
      </xdr:nvSpPr>
      <xdr:spPr>
        <a:xfrm>
          <a:off x="32322655" y="29163818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488" name="TextBox 193">
          <a:extLst>
            <a:ext uri="{FF2B5EF4-FFF2-40B4-BE49-F238E27FC236}">
              <a16:creationId xmlns="" xmlns:a16="http://schemas.microsoft.com/office/drawing/2014/main" id="{00000000-0008-0000-0000-0000E8010000}"/>
            </a:ext>
          </a:extLst>
        </xdr:cNvPr>
        <xdr:cNvSpPr txBox="1">
          <a:spLocks/>
        </xdr:cNvSpPr>
      </xdr:nvSpPr>
      <xdr:spPr>
        <a:xfrm>
          <a:off x="32322655" y="29163818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489" name="TextBox 194">
          <a:extLst>
            <a:ext uri="{FF2B5EF4-FFF2-40B4-BE49-F238E27FC236}">
              <a16:creationId xmlns="" xmlns:a16="http://schemas.microsoft.com/office/drawing/2014/main" id="{00000000-0008-0000-0000-0000E9010000}"/>
            </a:ext>
          </a:extLst>
        </xdr:cNvPr>
        <xdr:cNvSpPr txBox="1">
          <a:spLocks/>
        </xdr:cNvSpPr>
      </xdr:nvSpPr>
      <xdr:spPr>
        <a:xfrm>
          <a:off x="32322655" y="29163818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32</xdr:col>
      <xdr:colOff>0</xdr:colOff>
      <xdr:row>71</xdr:row>
      <xdr:rowOff>0</xdr:rowOff>
    </xdr:from>
    <xdr:ext cx="190500" cy="95250"/>
    <xdr:sp macro="" textlink="">
      <xdr:nvSpPr>
        <xdr:cNvPr id="490" name="TextBox 195">
          <a:extLst>
            <a:ext uri="{FF2B5EF4-FFF2-40B4-BE49-F238E27FC236}">
              <a16:creationId xmlns="" xmlns:a16="http://schemas.microsoft.com/office/drawing/2014/main" id="{00000000-0008-0000-0000-0000EA010000}"/>
            </a:ext>
          </a:extLst>
        </xdr:cNvPr>
        <xdr:cNvSpPr txBox="1">
          <a:spLocks/>
        </xdr:cNvSpPr>
      </xdr:nvSpPr>
      <xdr:spPr>
        <a:xfrm>
          <a:off x="32322655" y="29163818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Q237"/>
  <sheetViews>
    <sheetView view="pageBreakPreview" zoomScale="58" zoomScaleNormal="55" zoomScaleSheetLayoutView="58" workbookViewId="0">
      <pane xSplit="4" ySplit="6" topLeftCell="AD43" activePane="bottomRight" state="frozen"/>
      <selection pane="topRight" activeCell="E1" sqref="E1"/>
      <selection pane="bottomLeft" activeCell="A7" sqref="A7"/>
      <selection pane="bottomRight" activeCell="E7" sqref="E7"/>
    </sheetView>
  </sheetViews>
  <sheetFormatPr defaultColWidth="9.140625" defaultRowHeight="18.75" customHeight="1" outlineLevelRow="1" outlineLevelCol="1" x14ac:dyDescent="0.25"/>
  <cols>
    <col min="1" max="1" width="6.28515625" style="5" customWidth="1"/>
    <col min="2" max="2" width="46.140625" style="5" customWidth="1"/>
    <col min="3" max="3" width="13.28515625" style="5" hidden="1" customWidth="1" outlineLevel="1" collapsed="1"/>
    <col min="4" max="4" width="12.140625" style="4" customWidth="1" collapsed="1"/>
    <col min="5" max="5" width="14.7109375" style="73" customWidth="1"/>
    <col min="6" max="6" width="13.5703125" style="73" customWidth="1"/>
    <col min="7" max="7" width="13.140625" style="73" customWidth="1"/>
    <col min="8" max="8" width="15" style="73" customWidth="1"/>
    <col min="9" max="9" width="13.28515625" style="73" customWidth="1"/>
    <col min="10" max="10" width="14.28515625" style="73" customWidth="1"/>
    <col min="11" max="11" width="12.28515625" style="73" customWidth="1"/>
    <col min="12" max="12" width="12.85546875" style="73" customWidth="1"/>
    <col min="13" max="26" width="12.28515625" style="73" customWidth="1"/>
    <col min="27" max="27" width="13.5703125" style="73" customWidth="1"/>
    <col min="28" max="28" width="14.42578125" style="112" customWidth="1"/>
    <col min="29" max="29" width="13.5703125" style="73" customWidth="1"/>
    <col min="30" max="30" width="15" style="101" customWidth="1"/>
    <col min="31" max="31" width="15" style="102" customWidth="1" outlineLevel="1"/>
    <col min="32" max="32" width="16.7109375" style="103" customWidth="1"/>
    <col min="33" max="33" width="11" style="4" customWidth="1"/>
    <col min="34" max="147" width="9.140625" style="4" bestFit="1" customWidth="1"/>
    <col min="148" max="16384" width="9.140625" style="4"/>
  </cols>
  <sheetData>
    <row r="1" spans="1:113" ht="9.75" customHeight="1" x14ac:dyDescent="0.25">
      <c r="A1" s="246"/>
      <c r="B1" s="246"/>
      <c r="C1" s="246"/>
      <c r="D1" s="246"/>
      <c r="E1" s="246"/>
      <c r="F1" s="246"/>
      <c r="G1" s="246"/>
      <c r="H1" s="246"/>
      <c r="I1" s="246"/>
      <c r="J1" s="246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113" ht="7.5" customHeight="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5"/>
      <c r="AD2" s="5"/>
      <c r="AE2" s="5"/>
      <c r="AF2" s="5"/>
    </row>
    <row r="3" spans="1:113" s="104" customFormat="1" ht="20.45" customHeight="1" x14ac:dyDescent="0.25">
      <c r="A3" s="6"/>
      <c r="B3" s="105" t="s">
        <v>125</v>
      </c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C3" s="7"/>
    </row>
    <row r="4" spans="1:113" s="16" customFormat="1" ht="59.45" customHeight="1" x14ac:dyDescent="0.25">
      <c r="A4" s="8" t="s">
        <v>0</v>
      </c>
      <c r="B4" s="9" t="s">
        <v>1</v>
      </c>
      <c r="C4" s="10" t="s">
        <v>2</v>
      </c>
      <c r="D4" s="10" t="s">
        <v>2</v>
      </c>
      <c r="E4" s="115" t="s">
        <v>155</v>
      </c>
      <c r="F4" s="115" t="s">
        <v>156</v>
      </c>
      <c r="G4" s="115" t="s">
        <v>157</v>
      </c>
      <c r="H4" s="115" t="s">
        <v>158</v>
      </c>
      <c r="I4" s="115" t="s">
        <v>159</v>
      </c>
      <c r="J4" s="115" t="s">
        <v>160</v>
      </c>
      <c r="K4" s="115" t="s">
        <v>161</v>
      </c>
      <c r="L4" s="115" t="s">
        <v>162</v>
      </c>
      <c r="M4" s="115" t="s">
        <v>163</v>
      </c>
      <c r="N4" s="115" t="s">
        <v>164</v>
      </c>
      <c r="O4" s="115" t="s">
        <v>165</v>
      </c>
      <c r="P4" s="115" t="s">
        <v>166</v>
      </c>
      <c r="Q4" s="115" t="s">
        <v>167</v>
      </c>
      <c r="R4" s="115" t="s">
        <v>168</v>
      </c>
      <c r="S4" s="115" t="s">
        <v>169</v>
      </c>
      <c r="T4" s="115" t="s">
        <v>170</v>
      </c>
      <c r="U4" s="115" t="s">
        <v>171</v>
      </c>
      <c r="V4" s="115" t="s">
        <v>172</v>
      </c>
      <c r="W4" s="115" t="s">
        <v>173</v>
      </c>
      <c r="X4" s="115" t="s">
        <v>174</v>
      </c>
      <c r="Y4" s="115" t="s">
        <v>175</v>
      </c>
      <c r="Z4" s="115" t="s">
        <v>176</v>
      </c>
      <c r="AA4" s="116" t="s">
        <v>177</v>
      </c>
      <c r="AB4" s="11" t="s">
        <v>51</v>
      </c>
      <c r="AC4" s="116" t="s">
        <v>178</v>
      </c>
      <c r="AD4" s="12" t="s">
        <v>52</v>
      </c>
      <c r="AE4" s="13" t="s">
        <v>179</v>
      </c>
      <c r="AF4" s="14" t="s">
        <v>180</v>
      </c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</row>
    <row r="5" spans="1:113" s="27" customFormat="1" ht="24" customHeight="1" x14ac:dyDescent="0.25">
      <c r="A5" s="17"/>
      <c r="B5" s="17" t="s">
        <v>53</v>
      </c>
      <c r="C5" s="18"/>
      <c r="D5" s="18"/>
      <c r="E5" s="19" t="s">
        <v>129</v>
      </c>
      <c r="F5" s="20">
        <v>52644404000</v>
      </c>
      <c r="G5" s="20">
        <v>52644407000</v>
      </c>
      <c r="H5" s="20">
        <v>52644413000</v>
      </c>
      <c r="I5" s="21">
        <v>52644416000</v>
      </c>
      <c r="J5" s="21">
        <v>52644419000</v>
      </c>
      <c r="K5" s="21">
        <v>52644421000</v>
      </c>
      <c r="L5" s="21">
        <v>52644422000</v>
      </c>
      <c r="M5" s="21">
        <v>52644425000</v>
      </c>
      <c r="N5" s="21">
        <v>52644428000</v>
      </c>
      <c r="O5" s="21">
        <v>52644429000</v>
      </c>
      <c r="P5" s="21">
        <v>52644430000</v>
      </c>
      <c r="Q5" s="21">
        <v>52644431000</v>
      </c>
      <c r="R5" s="21">
        <v>52644433000</v>
      </c>
      <c r="S5" s="21">
        <v>52644434000</v>
      </c>
      <c r="T5" s="21">
        <v>52644435000</v>
      </c>
      <c r="U5" s="21">
        <v>52644437000</v>
      </c>
      <c r="V5" s="21">
        <v>52644440000</v>
      </c>
      <c r="W5" s="21">
        <v>52644443000</v>
      </c>
      <c r="X5" s="21">
        <v>52644452000</v>
      </c>
      <c r="Y5" s="21">
        <v>52644444000</v>
      </c>
      <c r="Z5" s="21">
        <v>52644449000</v>
      </c>
      <c r="AA5" s="21">
        <v>52644455000</v>
      </c>
      <c r="AB5" s="22"/>
      <c r="AC5" s="21" t="s">
        <v>152</v>
      </c>
      <c r="AD5" s="23">
        <v>52644000000</v>
      </c>
      <c r="AE5" s="24"/>
      <c r="AF5" s="25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</row>
    <row r="6" spans="1:113" s="27" customFormat="1" ht="24" customHeight="1" x14ac:dyDescent="0.25">
      <c r="A6" s="17"/>
      <c r="B6" s="2" t="s">
        <v>154</v>
      </c>
      <c r="C6" s="18"/>
      <c r="D6" s="18"/>
      <c r="E6" s="19" t="s">
        <v>128</v>
      </c>
      <c r="F6" s="19" t="s">
        <v>130</v>
      </c>
      <c r="G6" s="19" t="s">
        <v>131</v>
      </c>
      <c r="H6" s="19" t="s">
        <v>132</v>
      </c>
      <c r="I6" s="19" t="s">
        <v>133</v>
      </c>
      <c r="J6" s="28" t="s">
        <v>134</v>
      </c>
      <c r="K6" s="28" t="s">
        <v>135</v>
      </c>
      <c r="L6" s="28" t="s">
        <v>136</v>
      </c>
      <c r="M6" s="19" t="s">
        <v>137</v>
      </c>
      <c r="N6" s="19" t="s">
        <v>140</v>
      </c>
      <c r="O6" s="28" t="s">
        <v>138</v>
      </c>
      <c r="P6" s="19" t="s">
        <v>139</v>
      </c>
      <c r="Q6" s="19" t="s">
        <v>141</v>
      </c>
      <c r="R6" s="28" t="s">
        <v>142</v>
      </c>
      <c r="S6" s="28" t="s">
        <v>143</v>
      </c>
      <c r="T6" s="28" t="s">
        <v>144</v>
      </c>
      <c r="U6" s="28" t="s">
        <v>145</v>
      </c>
      <c r="V6" s="28" t="s">
        <v>146</v>
      </c>
      <c r="W6" s="28" t="s">
        <v>147</v>
      </c>
      <c r="X6" s="28" t="s">
        <v>148</v>
      </c>
      <c r="Y6" s="28" t="s">
        <v>149</v>
      </c>
      <c r="Z6" s="28" t="s">
        <v>150</v>
      </c>
      <c r="AA6" s="28" t="s">
        <v>151</v>
      </c>
      <c r="AB6" s="29"/>
      <c r="AC6" s="28" t="s">
        <v>153</v>
      </c>
      <c r="AD6" s="114">
        <v>4036176</v>
      </c>
      <c r="AE6" s="30"/>
      <c r="AF6" s="31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</row>
    <row r="7" spans="1:113" s="40" customFormat="1" ht="21" customHeight="1" x14ac:dyDescent="0.25">
      <c r="A7" s="32">
        <v>1</v>
      </c>
      <c r="B7" s="33">
        <v>2</v>
      </c>
      <c r="C7" s="33">
        <v>4</v>
      </c>
      <c r="D7" s="33">
        <v>5</v>
      </c>
      <c r="E7" s="34">
        <v>6</v>
      </c>
      <c r="F7" s="34">
        <v>7</v>
      </c>
      <c r="G7" s="34">
        <v>8</v>
      </c>
      <c r="H7" s="34">
        <v>9</v>
      </c>
      <c r="I7" s="34">
        <v>10</v>
      </c>
      <c r="J7" s="34">
        <v>11</v>
      </c>
      <c r="K7" s="34">
        <v>12</v>
      </c>
      <c r="L7" s="34">
        <v>13</v>
      </c>
      <c r="M7" s="34">
        <v>14</v>
      </c>
      <c r="N7" s="34">
        <v>15</v>
      </c>
      <c r="O7" s="34">
        <v>16</v>
      </c>
      <c r="P7" s="34">
        <v>17</v>
      </c>
      <c r="Q7" s="34">
        <v>18</v>
      </c>
      <c r="R7" s="34">
        <v>19</v>
      </c>
      <c r="S7" s="34">
        <v>20</v>
      </c>
      <c r="T7" s="34">
        <v>21</v>
      </c>
      <c r="U7" s="34">
        <v>22</v>
      </c>
      <c r="V7" s="34">
        <v>23</v>
      </c>
      <c r="W7" s="34">
        <v>24</v>
      </c>
      <c r="X7" s="34">
        <v>25</v>
      </c>
      <c r="Y7" s="34">
        <v>26</v>
      </c>
      <c r="Z7" s="34">
        <v>27</v>
      </c>
      <c r="AA7" s="35">
        <v>28</v>
      </c>
      <c r="AB7" s="106">
        <v>29</v>
      </c>
      <c r="AC7" s="35">
        <v>30</v>
      </c>
      <c r="AD7" s="36">
        <v>31</v>
      </c>
      <c r="AE7" s="37">
        <v>32</v>
      </c>
      <c r="AF7" s="38">
        <v>33</v>
      </c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</row>
    <row r="8" spans="1:113" ht="21.6" customHeight="1" x14ac:dyDescent="0.25">
      <c r="A8" s="224"/>
      <c r="B8" s="231" t="s">
        <v>116</v>
      </c>
      <c r="C8" s="225"/>
      <c r="D8" s="226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8"/>
      <c r="AC8" s="227"/>
      <c r="AD8" s="229"/>
      <c r="AE8" s="230"/>
      <c r="AF8" s="229"/>
    </row>
    <row r="9" spans="1:113" ht="38.450000000000003" customHeight="1" outlineLevel="1" x14ac:dyDescent="0.25">
      <c r="A9" s="17" t="s">
        <v>12</v>
      </c>
      <c r="B9" s="41" t="s">
        <v>54</v>
      </c>
      <c r="C9" s="42" t="s">
        <v>55</v>
      </c>
      <c r="D9" s="43" t="s">
        <v>13</v>
      </c>
      <c r="E9" s="44">
        <v>15090</v>
      </c>
      <c r="F9" s="44">
        <v>23034</v>
      </c>
      <c r="G9" s="44">
        <v>20364</v>
      </c>
      <c r="H9" s="44">
        <v>15001</v>
      </c>
      <c r="I9" s="44">
        <v>5110</v>
      </c>
      <c r="J9" s="44">
        <v>12478</v>
      </c>
      <c r="K9" s="44">
        <v>4418.3</v>
      </c>
      <c r="L9" s="44">
        <v>22581</v>
      </c>
      <c r="M9" s="44">
        <v>10374</v>
      </c>
      <c r="N9" s="44">
        <v>29256</v>
      </c>
      <c r="O9" s="44">
        <v>2171</v>
      </c>
      <c r="P9" s="44">
        <v>3524</v>
      </c>
      <c r="Q9" s="44">
        <v>16928</v>
      </c>
      <c r="R9" s="44">
        <v>14130</v>
      </c>
      <c r="S9" s="44">
        <v>16474</v>
      </c>
      <c r="T9" s="44">
        <v>11608</v>
      </c>
      <c r="U9" s="44">
        <v>47120</v>
      </c>
      <c r="V9" s="44">
        <v>32053</v>
      </c>
      <c r="W9" s="44">
        <v>16920</v>
      </c>
      <c r="X9" s="44">
        <v>8374</v>
      </c>
      <c r="Y9" s="44">
        <v>610</v>
      </c>
      <c r="Z9" s="44">
        <v>5873</v>
      </c>
      <c r="AA9" s="45">
        <v>11430</v>
      </c>
      <c r="AB9" s="107">
        <f>SUM(E9:AA9)</f>
        <v>344921.3</v>
      </c>
      <c r="AC9" s="45">
        <v>1459</v>
      </c>
      <c r="AD9" s="46">
        <f>AB9+AC9+12365+326.7</f>
        <v>359072</v>
      </c>
      <c r="AE9" s="47">
        <v>359072</v>
      </c>
      <c r="AF9" s="48">
        <v>359072</v>
      </c>
    </row>
    <row r="10" spans="1:113" ht="36" customHeight="1" x14ac:dyDescent="0.25">
      <c r="A10" s="224"/>
      <c r="B10" s="231" t="s">
        <v>117</v>
      </c>
      <c r="C10" s="225"/>
      <c r="D10" s="226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30"/>
      <c r="AF10" s="229"/>
    </row>
    <row r="11" spans="1:113" ht="34.9" customHeight="1" outlineLevel="1" x14ac:dyDescent="0.25">
      <c r="A11" s="49">
        <v>2</v>
      </c>
      <c r="B11" s="41" t="s">
        <v>14</v>
      </c>
      <c r="C11" s="42" t="s">
        <v>56</v>
      </c>
      <c r="D11" s="43" t="s">
        <v>15</v>
      </c>
      <c r="E11" s="50">
        <f t="shared" ref="E11:AC11" si="0">SUM(E13:E24)</f>
        <v>0</v>
      </c>
      <c r="F11" s="50">
        <f t="shared" si="0"/>
        <v>4</v>
      </c>
      <c r="G11" s="50">
        <f t="shared" si="0"/>
        <v>2</v>
      </c>
      <c r="H11" s="50">
        <f t="shared" si="0"/>
        <v>19</v>
      </c>
      <c r="I11" s="50">
        <f t="shared" si="0"/>
        <v>8</v>
      </c>
      <c r="J11" s="50">
        <f t="shared" si="0"/>
        <v>1</v>
      </c>
      <c r="K11" s="50">
        <f t="shared" si="0"/>
        <v>7</v>
      </c>
      <c r="L11" s="50">
        <f t="shared" si="0"/>
        <v>1</v>
      </c>
      <c r="M11" s="50">
        <f t="shared" si="0"/>
        <v>11</v>
      </c>
      <c r="N11" s="50">
        <f t="shared" si="0"/>
        <v>24</v>
      </c>
      <c r="O11" s="50">
        <f t="shared" si="0"/>
        <v>2</v>
      </c>
      <c r="P11" s="50">
        <f t="shared" si="0"/>
        <v>6</v>
      </c>
      <c r="Q11" s="50">
        <f t="shared" si="0"/>
        <v>10</v>
      </c>
      <c r="R11" s="50">
        <f t="shared" si="0"/>
        <v>6</v>
      </c>
      <c r="S11" s="50">
        <f t="shared" si="0"/>
        <v>0</v>
      </c>
      <c r="T11" s="50">
        <f t="shared" si="0"/>
        <v>0</v>
      </c>
      <c r="U11" s="50">
        <f t="shared" si="0"/>
        <v>1</v>
      </c>
      <c r="V11" s="50">
        <f t="shared" si="0"/>
        <v>1</v>
      </c>
      <c r="W11" s="50">
        <f t="shared" si="0"/>
        <v>9</v>
      </c>
      <c r="X11" s="50">
        <f t="shared" si="0"/>
        <v>4</v>
      </c>
      <c r="Y11" s="127">
        <f t="shared" si="0"/>
        <v>15</v>
      </c>
      <c r="Z11" s="50">
        <f t="shared" si="0"/>
        <v>28</v>
      </c>
      <c r="AA11" s="50">
        <f t="shared" si="0"/>
        <v>1</v>
      </c>
      <c r="AB11" s="107">
        <f>SUM(E11:AA11)</f>
        <v>160</v>
      </c>
      <c r="AC11" s="50">
        <f t="shared" si="0"/>
        <v>10</v>
      </c>
      <c r="AD11" s="46">
        <f>AB11+AC11</f>
        <v>170</v>
      </c>
      <c r="AE11" s="51"/>
      <c r="AF11" s="48">
        <v>165</v>
      </c>
    </row>
    <row r="12" spans="1:113" ht="15.75" outlineLevel="1" x14ac:dyDescent="0.25">
      <c r="A12" s="52"/>
      <c r="B12" s="53" t="s">
        <v>57</v>
      </c>
      <c r="C12" s="42"/>
      <c r="D12" s="54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8"/>
      <c r="AF12" s="59"/>
    </row>
    <row r="13" spans="1:113" ht="22.15" customHeight="1" outlineLevel="1" x14ac:dyDescent="0.25">
      <c r="A13" s="17" t="s">
        <v>16</v>
      </c>
      <c r="B13" s="41" t="s">
        <v>58</v>
      </c>
      <c r="C13" s="42" t="s">
        <v>56</v>
      </c>
      <c r="D13" s="43" t="s">
        <v>15</v>
      </c>
      <c r="E13" s="60"/>
      <c r="F13" s="60"/>
      <c r="G13" s="60"/>
      <c r="H13" s="60"/>
      <c r="I13" s="60">
        <v>0</v>
      </c>
      <c r="J13" s="60"/>
      <c r="K13" s="60">
        <v>1</v>
      </c>
      <c r="L13" s="60"/>
      <c r="M13" s="60"/>
      <c r="N13" s="60">
        <v>1</v>
      </c>
      <c r="O13" s="60"/>
      <c r="P13" s="60"/>
      <c r="Q13" s="60">
        <v>2</v>
      </c>
      <c r="R13" s="60"/>
      <c r="S13" s="60"/>
      <c r="T13" s="60"/>
      <c r="U13" s="60"/>
      <c r="V13" s="60"/>
      <c r="W13" s="60">
        <v>1</v>
      </c>
      <c r="X13" s="60"/>
      <c r="Y13" s="60">
        <v>1</v>
      </c>
      <c r="Z13" s="60">
        <v>1</v>
      </c>
      <c r="AA13" s="61"/>
      <c r="AB13" s="108">
        <f t="shared" ref="AB13:AB25" si="1">SUM(E13:AA13)</f>
        <v>7</v>
      </c>
      <c r="AC13" s="61"/>
      <c r="AD13" s="62">
        <f t="shared" ref="AD13:AD25" si="2">AB13+AC13</f>
        <v>7</v>
      </c>
      <c r="AE13" s="51"/>
      <c r="AF13" s="63">
        <v>6</v>
      </c>
    </row>
    <row r="14" spans="1:113" ht="80.25" customHeight="1" outlineLevel="1" x14ac:dyDescent="0.25">
      <c r="A14" s="17" t="s">
        <v>3</v>
      </c>
      <c r="B14" s="41" t="s">
        <v>59</v>
      </c>
      <c r="C14" s="42" t="s">
        <v>56</v>
      </c>
      <c r="D14" s="43" t="s">
        <v>15</v>
      </c>
      <c r="E14" s="60"/>
      <c r="F14" s="118">
        <v>1</v>
      </c>
      <c r="G14" s="60"/>
      <c r="H14" s="60">
        <v>2</v>
      </c>
      <c r="I14" s="60">
        <v>1</v>
      </c>
      <c r="J14" s="60"/>
      <c r="K14" s="60">
        <v>1</v>
      </c>
      <c r="L14" s="60"/>
      <c r="M14" s="60">
        <v>1</v>
      </c>
      <c r="N14" s="60">
        <v>3</v>
      </c>
      <c r="O14" s="60"/>
      <c r="P14" s="60">
        <v>1</v>
      </c>
      <c r="Q14" s="60">
        <v>1</v>
      </c>
      <c r="R14" s="60">
        <v>1</v>
      </c>
      <c r="S14" s="60"/>
      <c r="T14" s="60"/>
      <c r="U14" s="60"/>
      <c r="V14" s="60"/>
      <c r="W14" s="60">
        <v>1</v>
      </c>
      <c r="X14" s="60">
        <v>1</v>
      </c>
      <c r="Y14" s="60">
        <v>3</v>
      </c>
      <c r="Z14" s="60">
        <v>1</v>
      </c>
      <c r="AA14" s="61"/>
      <c r="AB14" s="108">
        <f t="shared" si="1"/>
        <v>18</v>
      </c>
      <c r="AC14" s="61"/>
      <c r="AD14" s="62">
        <f t="shared" si="2"/>
        <v>18</v>
      </c>
      <c r="AE14" s="51"/>
      <c r="AF14" s="63">
        <v>17</v>
      </c>
    </row>
    <row r="15" spans="1:113" ht="86.25" customHeight="1" outlineLevel="1" x14ac:dyDescent="0.25">
      <c r="A15" s="17" t="s">
        <v>18</v>
      </c>
      <c r="B15" s="41" t="s">
        <v>60</v>
      </c>
      <c r="C15" s="42" t="s">
        <v>56</v>
      </c>
      <c r="D15" s="43" t="s">
        <v>15</v>
      </c>
      <c r="E15" s="60"/>
      <c r="F15" s="60"/>
      <c r="G15" s="60"/>
      <c r="H15" s="60"/>
      <c r="I15" s="60">
        <v>0</v>
      </c>
      <c r="J15" s="60"/>
      <c r="K15" s="60"/>
      <c r="L15" s="60"/>
      <c r="M15" s="60"/>
      <c r="N15" s="60">
        <v>1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1"/>
      <c r="AB15" s="108">
        <f t="shared" si="1"/>
        <v>1</v>
      </c>
      <c r="AC15" s="61"/>
      <c r="AD15" s="62">
        <f t="shared" si="2"/>
        <v>1</v>
      </c>
      <c r="AE15" s="51"/>
      <c r="AF15" s="63">
        <v>1</v>
      </c>
    </row>
    <row r="16" spans="1:113" ht="50.25" customHeight="1" outlineLevel="1" x14ac:dyDescent="0.25">
      <c r="A16" s="17" t="s">
        <v>20</v>
      </c>
      <c r="B16" s="41" t="s">
        <v>61</v>
      </c>
      <c r="C16" s="42" t="s">
        <v>56</v>
      </c>
      <c r="D16" s="43" t="s">
        <v>15</v>
      </c>
      <c r="E16" s="60"/>
      <c r="F16" s="60"/>
      <c r="G16" s="60"/>
      <c r="H16" s="60">
        <v>7</v>
      </c>
      <c r="I16" s="60">
        <v>3</v>
      </c>
      <c r="J16" s="60"/>
      <c r="K16" s="60">
        <v>1</v>
      </c>
      <c r="L16" s="60"/>
      <c r="M16" s="60">
        <v>3</v>
      </c>
      <c r="N16" s="60">
        <v>4</v>
      </c>
      <c r="O16" s="60"/>
      <c r="P16" s="60">
        <v>2</v>
      </c>
      <c r="Q16" s="60">
        <v>1</v>
      </c>
      <c r="R16" s="60">
        <v>1</v>
      </c>
      <c r="S16" s="60"/>
      <c r="T16" s="60"/>
      <c r="U16" s="60"/>
      <c r="V16" s="60"/>
      <c r="W16" s="60">
        <v>3</v>
      </c>
      <c r="X16" s="60">
        <v>1</v>
      </c>
      <c r="Y16" s="118"/>
      <c r="Z16" s="60">
        <v>9</v>
      </c>
      <c r="AA16" s="61">
        <v>1</v>
      </c>
      <c r="AB16" s="108">
        <f t="shared" si="1"/>
        <v>36</v>
      </c>
      <c r="AC16" s="61"/>
      <c r="AD16" s="62">
        <f t="shared" si="2"/>
        <v>36</v>
      </c>
      <c r="AE16" s="51"/>
      <c r="AF16" s="63">
        <v>37</v>
      </c>
    </row>
    <row r="17" spans="1:147" ht="19.899999999999999" customHeight="1" outlineLevel="1" x14ac:dyDescent="0.25">
      <c r="A17" s="17" t="s">
        <v>4</v>
      </c>
      <c r="B17" s="41" t="s">
        <v>62</v>
      </c>
      <c r="C17" s="42" t="s">
        <v>56</v>
      </c>
      <c r="D17" s="43" t="s">
        <v>15</v>
      </c>
      <c r="E17" s="60"/>
      <c r="F17" s="60"/>
      <c r="G17" s="60"/>
      <c r="H17" s="60">
        <v>1</v>
      </c>
      <c r="I17" s="60">
        <v>0</v>
      </c>
      <c r="J17" s="60"/>
      <c r="K17" s="60"/>
      <c r="L17" s="60"/>
      <c r="M17" s="60"/>
      <c r="N17" s="60"/>
      <c r="O17" s="60">
        <v>1</v>
      </c>
      <c r="P17" s="60"/>
      <c r="Q17" s="60">
        <v>1</v>
      </c>
      <c r="R17" s="60">
        <v>1</v>
      </c>
      <c r="S17" s="60"/>
      <c r="T17" s="60"/>
      <c r="U17" s="60"/>
      <c r="V17" s="60"/>
      <c r="W17" s="60"/>
      <c r="X17" s="60"/>
      <c r="Y17" s="60"/>
      <c r="Z17" s="60"/>
      <c r="AA17" s="61"/>
      <c r="AB17" s="108">
        <f t="shared" si="1"/>
        <v>4</v>
      </c>
      <c r="AC17" s="61"/>
      <c r="AD17" s="62">
        <f t="shared" si="2"/>
        <v>4</v>
      </c>
      <c r="AE17" s="51"/>
      <c r="AF17" s="63">
        <v>3</v>
      </c>
    </row>
    <row r="18" spans="1:147" s="1" customFormat="1" ht="31.5" customHeight="1" outlineLevel="1" x14ac:dyDescent="0.25">
      <c r="A18" s="17" t="s">
        <v>24</v>
      </c>
      <c r="B18" s="41" t="s">
        <v>63</v>
      </c>
      <c r="C18" s="42" t="s">
        <v>56</v>
      </c>
      <c r="D18" s="43" t="s">
        <v>15</v>
      </c>
      <c r="E18" s="60"/>
      <c r="F18" s="60"/>
      <c r="G18" s="60"/>
      <c r="H18" s="60"/>
      <c r="I18" s="60">
        <v>0</v>
      </c>
      <c r="J18" s="60"/>
      <c r="K18" s="60"/>
      <c r="L18" s="60"/>
      <c r="M18" s="60"/>
      <c r="N18" s="60">
        <v>1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1"/>
      <c r="AB18" s="108">
        <f t="shared" si="1"/>
        <v>1</v>
      </c>
      <c r="AC18" s="61"/>
      <c r="AD18" s="62">
        <f t="shared" si="2"/>
        <v>1</v>
      </c>
      <c r="AE18" s="51"/>
      <c r="AF18" s="63">
        <v>1</v>
      </c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</row>
    <row r="19" spans="1:147" s="1" customFormat="1" ht="33" customHeight="1" outlineLevel="1" x14ac:dyDescent="0.25">
      <c r="A19" s="17" t="s">
        <v>28</v>
      </c>
      <c r="B19" s="41" t="s">
        <v>64</v>
      </c>
      <c r="C19" s="42" t="s">
        <v>56</v>
      </c>
      <c r="D19" s="43" t="s">
        <v>15</v>
      </c>
      <c r="E19" s="60"/>
      <c r="F19" s="60"/>
      <c r="G19" s="60"/>
      <c r="H19" s="60">
        <v>2</v>
      </c>
      <c r="I19" s="60">
        <v>0</v>
      </c>
      <c r="J19" s="60"/>
      <c r="K19" s="60"/>
      <c r="L19" s="60"/>
      <c r="M19" s="118">
        <v>1</v>
      </c>
      <c r="N19" s="60">
        <v>1</v>
      </c>
      <c r="O19" s="60"/>
      <c r="P19" s="60"/>
      <c r="Q19" s="118">
        <v>1</v>
      </c>
      <c r="R19" s="60"/>
      <c r="S19" s="60"/>
      <c r="T19" s="60"/>
      <c r="U19" s="60"/>
      <c r="V19" s="60"/>
      <c r="W19" s="60">
        <v>2</v>
      </c>
      <c r="X19" s="60"/>
      <c r="Y19" s="60"/>
      <c r="Z19" s="60"/>
      <c r="AA19" s="61"/>
      <c r="AB19" s="108">
        <f t="shared" si="1"/>
        <v>7</v>
      </c>
      <c r="AC19" s="61"/>
      <c r="AD19" s="62">
        <f t="shared" si="2"/>
        <v>7</v>
      </c>
      <c r="AE19" s="51"/>
      <c r="AF19" s="63">
        <v>5</v>
      </c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</row>
    <row r="20" spans="1:147" s="1" customFormat="1" ht="25.5" customHeight="1" outlineLevel="1" x14ac:dyDescent="0.25">
      <c r="A20" s="17" t="s">
        <v>5</v>
      </c>
      <c r="B20" s="41" t="s">
        <v>181</v>
      </c>
      <c r="C20" s="42" t="s">
        <v>56</v>
      </c>
      <c r="D20" s="54" t="s">
        <v>15</v>
      </c>
      <c r="E20" s="60"/>
      <c r="F20" s="60"/>
      <c r="G20" s="60"/>
      <c r="H20" s="60">
        <v>2</v>
      </c>
      <c r="I20" s="60">
        <v>0</v>
      </c>
      <c r="J20" s="60"/>
      <c r="K20" s="60"/>
      <c r="L20" s="60"/>
      <c r="M20" s="60"/>
      <c r="N20" s="60">
        <v>1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>
        <v>1</v>
      </c>
      <c r="Z20" s="60">
        <v>1</v>
      </c>
      <c r="AA20" s="61"/>
      <c r="AB20" s="108">
        <f t="shared" si="1"/>
        <v>5</v>
      </c>
      <c r="AC20" s="61">
        <v>10</v>
      </c>
      <c r="AD20" s="62">
        <f t="shared" si="2"/>
        <v>15</v>
      </c>
      <c r="AE20" s="51"/>
      <c r="AF20" s="63">
        <v>15</v>
      </c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</row>
    <row r="21" spans="1:147" s="1" customFormat="1" ht="25.5" customHeight="1" outlineLevel="1" x14ac:dyDescent="0.25">
      <c r="A21" s="17" t="s">
        <v>30</v>
      </c>
      <c r="B21" s="41" t="s">
        <v>182</v>
      </c>
      <c r="C21" s="42" t="s">
        <v>56</v>
      </c>
      <c r="D21" s="43" t="s">
        <v>15</v>
      </c>
      <c r="E21" s="60"/>
      <c r="F21" s="118">
        <v>2</v>
      </c>
      <c r="G21" s="60">
        <v>1</v>
      </c>
      <c r="H21" s="60">
        <v>4</v>
      </c>
      <c r="I21" s="60">
        <v>3</v>
      </c>
      <c r="J21" s="60">
        <v>1</v>
      </c>
      <c r="K21" s="60">
        <v>3</v>
      </c>
      <c r="L21" s="60">
        <v>1</v>
      </c>
      <c r="M21" s="118">
        <v>4</v>
      </c>
      <c r="N21" s="118">
        <v>7</v>
      </c>
      <c r="O21" s="118">
        <v>1</v>
      </c>
      <c r="P21" s="118">
        <v>3</v>
      </c>
      <c r="Q21" s="118">
        <v>1</v>
      </c>
      <c r="R21" s="60">
        <v>2</v>
      </c>
      <c r="S21" s="60"/>
      <c r="T21" s="60"/>
      <c r="U21" s="60">
        <v>1</v>
      </c>
      <c r="V21" s="60"/>
      <c r="W21" s="60">
        <v>2</v>
      </c>
      <c r="X21" s="60">
        <v>1</v>
      </c>
      <c r="Y21" s="118">
        <v>8</v>
      </c>
      <c r="Z21" s="60">
        <v>9</v>
      </c>
      <c r="AA21" s="61"/>
      <c r="AB21" s="108">
        <f t="shared" si="1"/>
        <v>54</v>
      </c>
      <c r="AC21" s="61"/>
      <c r="AD21" s="62">
        <f t="shared" si="2"/>
        <v>54</v>
      </c>
      <c r="AE21" s="51"/>
      <c r="AF21" s="63">
        <v>52</v>
      </c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</row>
    <row r="22" spans="1:147" s="1" customFormat="1" ht="27" customHeight="1" outlineLevel="1" x14ac:dyDescent="0.25">
      <c r="A22" s="17" t="s">
        <v>31</v>
      </c>
      <c r="B22" s="41" t="s">
        <v>65</v>
      </c>
      <c r="C22" s="42" t="s">
        <v>56</v>
      </c>
      <c r="D22" s="43" t="s">
        <v>15</v>
      </c>
      <c r="E22" s="60"/>
      <c r="F22" s="118"/>
      <c r="G22" s="60"/>
      <c r="H22" s="60"/>
      <c r="I22" s="60">
        <v>0</v>
      </c>
      <c r="J22" s="60"/>
      <c r="K22" s="60"/>
      <c r="L22" s="60"/>
      <c r="M22" s="60"/>
      <c r="N22" s="60">
        <v>1</v>
      </c>
      <c r="O22" s="60"/>
      <c r="P22" s="60"/>
      <c r="Q22" s="60"/>
      <c r="R22" s="118"/>
      <c r="S22" s="60"/>
      <c r="T22" s="60"/>
      <c r="U22" s="60"/>
      <c r="V22" s="60"/>
      <c r="W22" s="60"/>
      <c r="X22" s="60"/>
      <c r="Y22" s="118">
        <v>1</v>
      </c>
      <c r="Z22" s="60">
        <v>2</v>
      </c>
      <c r="AA22" s="61"/>
      <c r="AB22" s="108">
        <f t="shared" si="1"/>
        <v>4</v>
      </c>
      <c r="AC22" s="61"/>
      <c r="AD22" s="62">
        <f t="shared" si="2"/>
        <v>4</v>
      </c>
      <c r="AE22" s="51"/>
      <c r="AF22" s="63">
        <v>5</v>
      </c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</row>
    <row r="23" spans="1:147" s="1" customFormat="1" ht="30" customHeight="1" outlineLevel="1" x14ac:dyDescent="0.25">
      <c r="A23" s="17" t="s">
        <v>6</v>
      </c>
      <c r="B23" s="41" t="s">
        <v>66</v>
      </c>
      <c r="C23" s="42" t="s">
        <v>56</v>
      </c>
      <c r="D23" s="43" t="s">
        <v>15</v>
      </c>
      <c r="E23" s="60"/>
      <c r="F23" s="118">
        <v>1</v>
      </c>
      <c r="G23" s="60">
        <v>1</v>
      </c>
      <c r="H23" s="60">
        <v>1</v>
      </c>
      <c r="I23" s="60">
        <v>1</v>
      </c>
      <c r="J23" s="60"/>
      <c r="K23" s="60">
        <v>1</v>
      </c>
      <c r="L23" s="60"/>
      <c r="M23" s="60">
        <v>1</v>
      </c>
      <c r="N23" s="60">
        <v>3</v>
      </c>
      <c r="O23" s="60"/>
      <c r="P23" s="60"/>
      <c r="Q23" s="60">
        <v>2</v>
      </c>
      <c r="R23" s="60">
        <v>1</v>
      </c>
      <c r="S23" s="60"/>
      <c r="T23" s="60"/>
      <c r="U23" s="60"/>
      <c r="V23" s="60">
        <v>1</v>
      </c>
      <c r="W23" s="60"/>
      <c r="X23" s="60">
        <v>1</v>
      </c>
      <c r="Y23" s="118">
        <v>1</v>
      </c>
      <c r="Z23" s="60">
        <v>3</v>
      </c>
      <c r="AA23" s="61"/>
      <c r="AB23" s="108">
        <f t="shared" si="1"/>
        <v>18</v>
      </c>
      <c r="AC23" s="61"/>
      <c r="AD23" s="62">
        <f t="shared" si="2"/>
        <v>18</v>
      </c>
      <c r="AE23" s="51"/>
      <c r="AF23" s="63">
        <v>16</v>
      </c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</row>
    <row r="24" spans="1:147" s="1" customFormat="1" ht="24.75" customHeight="1" outlineLevel="1" x14ac:dyDescent="0.25">
      <c r="A24" s="17" t="s">
        <v>35</v>
      </c>
      <c r="B24" s="41" t="s">
        <v>67</v>
      </c>
      <c r="C24" s="42" t="s">
        <v>56</v>
      </c>
      <c r="D24" s="43" t="s">
        <v>15</v>
      </c>
      <c r="E24" s="60"/>
      <c r="F24" s="60"/>
      <c r="G24" s="60"/>
      <c r="H24" s="60"/>
      <c r="I24" s="60">
        <v>0</v>
      </c>
      <c r="J24" s="60"/>
      <c r="K24" s="60"/>
      <c r="L24" s="60"/>
      <c r="M24" s="118">
        <v>1</v>
      </c>
      <c r="N24" s="118">
        <v>1</v>
      </c>
      <c r="O24" s="118"/>
      <c r="P24" s="118"/>
      <c r="Q24" s="118">
        <v>1</v>
      </c>
      <c r="R24" s="60"/>
      <c r="S24" s="60"/>
      <c r="T24" s="60"/>
      <c r="U24" s="60"/>
      <c r="V24" s="60"/>
      <c r="W24" s="60"/>
      <c r="X24" s="60"/>
      <c r="Y24" s="60"/>
      <c r="Z24" s="60">
        <v>2</v>
      </c>
      <c r="AA24" s="61"/>
      <c r="AB24" s="108">
        <f t="shared" si="1"/>
        <v>5</v>
      </c>
      <c r="AC24" s="61"/>
      <c r="AD24" s="62">
        <f t="shared" si="2"/>
        <v>5</v>
      </c>
      <c r="AE24" s="51"/>
      <c r="AF24" s="63">
        <v>7</v>
      </c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</row>
    <row r="25" spans="1:147" s="1" customFormat="1" ht="43.5" customHeight="1" outlineLevel="1" x14ac:dyDescent="0.25">
      <c r="A25" s="17" t="s">
        <v>37</v>
      </c>
      <c r="B25" s="41" t="s">
        <v>17</v>
      </c>
      <c r="C25" s="42" t="s">
        <v>56</v>
      </c>
      <c r="D25" s="43" t="s">
        <v>15</v>
      </c>
      <c r="E25" s="64">
        <f t="shared" ref="E25:AA25" si="3">SUM(E27:E35)</f>
        <v>0</v>
      </c>
      <c r="F25" s="64">
        <f t="shared" si="3"/>
        <v>0</v>
      </c>
      <c r="G25" s="64">
        <f t="shared" si="3"/>
        <v>0</v>
      </c>
      <c r="H25" s="64">
        <f t="shared" si="3"/>
        <v>0</v>
      </c>
      <c r="I25" s="64">
        <f t="shared" si="3"/>
        <v>0</v>
      </c>
      <c r="J25" s="64">
        <f t="shared" si="3"/>
        <v>0</v>
      </c>
      <c r="K25" s="64">
        <f t="shared" si="3"/>
        <v>0</v>
      </c>
      <c r="L25" s="64">
        <f t="shared" si="3"/>
        <v>0</v>
      </c>
      <c r="M25" s="64">
        <f t="shared" si="3"/>
        <v>0</v>
      </c>
      <c r="N25" s="64">
        <f t="shared" si="3"/>
        <v>0</v>
      </c>
      <c r="O25" s="64">
        <f t="shared" si="3"/>
        <v>0</v>
      </c>
      <c r="P25" s="64">
        <f t="shared" si="3"/>
        <v>0</v>
      </c>
      <c r="Q25" s="64">
        <f t="shared" si="3"/>
        <v>0</v>
      </c>
      <c r="R25" s="64">
        <f t="shared" si="3"/>
        <v>0</v>
      </c>
      <c r="S25" s="64">
        <f t="shared" si="3"/>
        <v>0</v>
      </c>
      <c r="T25" s="64">
        <f t="shared" si="3"/>
        <v>0</v>
      </c>
      <c r="U25" s="64">
        <f t="shared" si="3"/>
        <v>0</v>
      </c>
      <c r="V25" s="64">
        <f t="shared" si="3"/>
        <v>1</v>
      </c>
      <c r="W25" s="64">
        <f t="shared" si="3"/>
        <v>0</v>
      </c>
      <c r="X25" s="64">
        <f t="shared" si="3"/>
        <v>0</v>
      </c>
      <c r="Y25" s="64">
        <f t="shared" si="3"/>
        <v>0</v>
      </c>
      <c r="Z25" s="64">
        <f t="shared" si="3"/>
        <v>0</v>
      </c>
      <c r="AA25" s="64">
        <f t="shared" si="3"/>
        <v>0</v>
      </c>
      <c r="AB25" s="108">
        <f t="shared" si="1"/>
        <v>1</v>
      </c>
      <c r="AC25" s="64">
        <v>1</v>
      </c>
      <c r="AD25" s="62">
        <f t="shared" si="2"/>
        <v>2</v>
      </c>
      <c r="AE25" s="51"/>
      <c r="AF25" s="63">
        <v>2</v>
      </c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</row>
    <row r="26" spans="1:147" s="1" customFormat="1" ht="18" customHeight="1" outlineLevel="1" x14ac:dyDescent="0.25">
      <c r="A26" s="17"/>
      <c r="B26" s="53" t="s">
        <v>68</v>
      </c>
      <c r="C26" s="42"/>
      <c r="D26" s="43"/>
      <c r="E26" s="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6"/>
      <c r="AC26" s="65"/>
      <c r="AD26" s="67"/>
      <c r="AE26" s="68"/>
      <c r="AF26" s="69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</row>
    <row r="27" spans="1:147" s="1" customFormat="1" ht="25.5" customHeight="1" outlineLevel="1" x14ac:dyDescent="0.25">
      <c r="A27" s="17" t="s">
        <v>7</v>
      </c>
      <c r="B27" s="41" t="s">
        <v>58</v>
      </c>
      <c r="C27" s="42" t="s">
        <v>56</v>
      </c>
      <c r="D27" s="43" t="s">
        <v>15</v>
      </c>
      <c r="E27" s="70"/>
      <c r="F27" s="70"/>
      <c r="G27" s="70"/>
      <c r="H27" s="70"/>
      <c r="I27" s="70">
        <v>0</v>
      </c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1"/>
      <c r="AB27" s="108">
        <f t="shared" ref="AB27:AB35" si="4">SUM(E27:AA27)</f>
        <v>0</v>
      </c>
      <c r="AC27" s="71"/>
      <c r="AD27" s="62">
        <f t="shared" ref="AD27:AD35" si="5">AB27+AC27</f>
        <v>0</v>
      </c>
      <c r="AE27" s="51"/>
      <c r="AF27" s="63">
        <v>0</v>
      </c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</row>
    <row r="28" spans="1:147" s="1" customFormat="1" ht="82.5" customHeight="1" outlineLevel="1" x14ac:dyDescent="0.25">
      <c r="A28" s="17" t="s">
        <v>38</v>
      </c>
      <c r="B28" s="41" t="s">
        <v>69</v>
      </c>
      <c r="C28" s="42" t="s">
        <v>56</v>
      </c>
      <c r="D28" s="43" t="s">
        <v>15</v>
      </c>
      <c r="E28" s="60"/>
      <c r="F28" s="60"/>
      <c r="G28" s="60"/>
      <c r="H28" s="60"/>
      <c r="I28" s="60">
        <v>0</v>
      </c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1"/>
      <c r="AB28" s="108">
        <f t="shared" si="4"/>
        <v>0</v>
      </c>
      <c r="AC28" s="61"/>
      <c r="AD28" s="62">
        <f t="shared" si="5"/>
        <v>0</v>
      </c>
      <c r="AE28" s="51"/>
      <c r="AF28" s="63">
        <v>0</v>
      </c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</row>
    <row r="29" spans="1:147" s="1" customFormat="1" ht="85.5" customHeight="1" outlineLevel="1" x14ac:dyDescent="0.25">
      <c r="A29" s="17" t="s">
        <v>40</v>
      </c>
      <c r="B29" s="41" t="s">
        <v>60</v>
      </c>
      <c r="C29" s="42" t="s">
        <v>56</v>
      </c>
      <c r="D29" s="43" t="s">
        <v>15</v>
      </c>
      <c r="E29" s="60"/>
      <c r="F29" s="60"/>
      <c r="G29" s="60"/>
      <c r="H29" s="60"/>
      <c r="I29" s="60">
        <v>0</v>
      </c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1"/>
      <c r="AB29" s="108">
        <f t="shared" si="4"/>
        <v>0</v>
      </c>
      <c r="AC29" s="61"/>
      <c r="AD29" s="62">
        <f t="shared" si="5"/>
        <v>0</v>
      </c>
      <c r="AE29" s="51"/>
      <c r="AF29" s="63">
        <v>0</v>
      </c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</row>
    <row r="30" spans="1:147" s="1" customFormat="1" ht="22.5" customHeight="1" outlineLevel="1" x14ac:dyDescent="0.25">
      <c r="A30" s="17" t="s">
        <v>8</v>
      </c>
      <c r="B30" s="41" t="s">
        <v>62</v>
      </c>
      <c r="C30" s="42" t="s">
        <v>56</v>
      </c>
      <c r="D30" s="43" t="s">
        <v>15</v>
      </c>
      <c r="E30" s="60"/>
      <c r="F30" s="60"/>
      <c r="G30" s="60"/>
      <c r="H30" s="60"/>
      <c r="I30" s="60">
        <v>0</v>
      </c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1"/>
      <c r="AB30" s="108">
        <f t="shared" si="4"/>
        <v>0</v>
      </c>
      <c r="AC30" s="61"/>
      <c r="AD30" s="62">
        <f t="shared" si="5"/>
        <v>0</v>
      </c>
      <c r="AE30" s="51"/>
      <c r="AF30" s="63">
        <v>0</v>
      </c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</row>
    <row r="31" spans="1:147" s="1" customFormat="1" ht="32.25" customHeight="1" outlineLevel="1" x14ac:dyDescent="0.25">
      <c r="A31" s="17" t="s">
        <v>43</v>
      </c>
      <c r="B31" s="41" t="s">
        <v>63</v>
      </c>
      <c r="C31" s="42" t="s">
        <v>56</v>
      </c>
      <c r="D31" s="43" t="s">
        <v>15</v>
      </c>
      <c r="E31" s="60"/>
      <c r="F31" s="60"/>
      <c r="G31" s="60"/>
      <c r="H31" s="60"/>
      <c r="I31" s="60">
        <v>0</v>
      </c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1"/>
      <c r="AB31" s="108">
        <f t="shared" si="4"/>
        <v>0</v>
      </c>
      <c r="AC31" s="61"/>
      <c r="AD31" s="62">
        <f t="shared" si="5"/>
        <v>0</v>
      </c>
      <c r="AE31" s="51"/>
      <c r="AF31" s="63">
        <v>0</v>
      </c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</row>
    <row r="32" spans="1:147" s="1" customFormat="1" ht="35.25" customHeight="1" outlineLevel="1" x14ac:dyDescent="0.25">
      <c r="A32" s="17" t="s">
        <v>46</v>
      </c>
      <c r="B32" s="41" t="s">
        <v>64</v>
      </c>
      <c r="C32" s="42" t="s">
        <v>56</v>
      </c>
      <c r="D32" s="43" t="s">
        <v>15</v>
      </c>
      <c r="E32" s="60"/>
      <c r="F32" s="60"/>
      <c r="G32" s="60"/>
      <c r="H32" s="60"/>
      <c r="I32" s="60">
        <v>0</v>
      </c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1"/>
      <c r="AB32" s="108">
        <f t="shared" si="4"/>
        <v>0</v>
      </c>
      <c r="AC32" s="61"/>
      <c r="AD32" s="62">
        <f t="shared" si="5"/>
        <v>0</v>
      </c>
      <c r="AE32" s="51"/>
      <c r="AF32" s="63">
        <v>0</v>
      </c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</row>
    <row r="33" spans="1:147" s="1" customFormat="1" ht="23.45" customHeight="1" outlineLevel="1" x14ac:dyDescent="0.25">
      <c r="A33" s="17" t="s">
        <v>9</v>
      </c>
      <c r="B33" s="41" t="s">
        <v>65</v>
      </c>
      <c r="C33" s="42" t="s">
        <v>56</v>
      </c>
      <c r="D33" s="43" t="s">
        <v>15</v>
      </c>
      <c r="E33" s="60"/>
      <c r="F33" s="60"/>
      <c r="G33" s="60"/>
      <c r="H33" s="60"/>
      <c r="I33" s="60">
        <v>0</v>
      </c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1"/>
      <c r="AB33" s="108">
        <f t="shared" si="4"/>
        <v>0</v>
      </c>
      <c r="AC33" s="61"/>
      <c r="AD33" s="62">
        <f t="shared" si="5"/>
        <v>0</v>
      </c>
      <c r="AE33" s="51"/>
      <c r="AF33" s="63">
        <v>0</v>
      </c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</row>
    <row r="34" spans="1:147" ht="23.45" customHeight="1" outlineLevel="1" x14ac:dyDescent="0.25">
      <c r="A34" s="17" t="s">
        <v>49</v>
      </c>
      <c r="B34" s="41" t="s">
        <v>70</v>
      </c>
      <c r="C34" s="42" t="s">
        <v>56</v>
      </c>
      <c r="D34" s="43" t="s">
        <v>15</v>
      </c>
      <c r="E34" s="60"/>
      <c r="F34" s="60"/>
      <c r="G34" s="60"/>
      <c r="H34" s="60"/>
      <c r="I34" s="60">
        <v>0</v>
      </c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>
        <v>1</v>
      </c>
      <c r="W34" s="60"/>
      <c r="X34" s="60"/>
      <c r="Y34" s="60"/>
      <c r="Z34" s="60"/>
      <c r="AA34" s="61"/>
      <c r="AB34" s="108">
        <f t="shared" si="4"/>
        <v>1</v>
      </c>
      <c r="AC34" s="61">
        <v>1</v>
      </c>
      <c r="AD34" s="62">
        <f t="shared" si="5"/>
        <v>2</v>
      </c>
      <c r="AE34" s="51"/>
      <c r="AF34" s="63">
        <v>2</v>
      </c>
    </row>
    <row r="35" spans="1:147" ht="23.45" customHeight="1" outlineLevel="1" x14ac:dyDescent="0.25">
      <c r="A35" s="17" t="s">
        <v>71</v>
      </c>
      <c r="B35" s="41" t="s">
        <v>72</v>
      </c>
      <c r="C35" s="42" t="s">
        <v>56</v>
      </c>
      <c r="D35" s="43" t="s">
        <v>15</v>
      </c>
      <c r="E35" s="60"/>
      <c r="F35" s="60"/>
      <c r="G35" s="60"/>
      <c r="H35" s="60"/>
      <c r="I35" s="60">
        <v>0</v>
      </c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1"/>
      <c r="AB35" s="108">
        <f t="shared" si="4"/>
        <v>0</v>
      </c>
      <c r="AC35" s="61"/>
      <c r="AD35" s="62">
        <f t="shared" si="5"/>
        <v>0</v>
      </c>
      <c r="AE35" s="51"/>
      <c r="AF35" s="63">
        <v>0</v>
      </c>
    </row>
    <row r="36" spans="1:147" ht="21.6" customHeight="1" x14ac:dyDescent="0.25">
      <c r="A36" s="224"/>
      <c r="B36" s="231" t="s">
        <v>118</v>
      </c>
      <c r="C36" s="225"/>
      <c r="D36" s="226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8"/>
      <c r="AC36" s="227"/>
      <c r="AD36" s="229"/>
      <c r="AE36" s="230"/>
      <c r="AF36" s="229"/>
    </row>
    <row r="37" spans="1:147" s="73" customFormat="1" ht="26.45" customHeight="1" outlineLevel="1" x14ac:dyDescent="0.25">
      <c r="A37" s="17" t="s">
        <v>10</v>
      </c>
      <c r="B37" s="41" t="s">
        <v>19</v>
      </c>
      <c r="C37" s="42" t="s">
        <v>56</v>
      </c>
      <c r="D37" s="54" t="s">
        <v>15</v>
      </c>
      <c r="E37" s="118">
        <v>5</v>
      </c>
      <c r="F37" s="60">
        <v>13</v>
      </c>
      <c r="G37" s="60">
        <v>11</v>
      </c>
      <c r="H37" s="60">
        <v>15</v>
      </c>
      <c r="I37" s="60">
        <v>13</v>
      </c>
      <c r="J37" s="60">
        <v>5</v>
      </c>
      <c r="K37" s="60">
        <v>4</v>
      </c>
      <c r="L37" s="118">
        <v>18</v>
      </c>
      <c r="M37" s="118">
        <v>37</v>
      </c>
      <c r="N37" s="118">
        <v>23</v>
      </c>
      <c r="O37" s="118">
        <v>7</v>
      </c>
      <c r="P37" s="118">
        <v>7</v>
      </c>
      <c r="Q37" s="118">
        <v>4</v>
      </c>
      <c r="R37" s="118">
        <v>20</v>
      </c>
      <c r="S37" s="118">
        <v>8</v>
      </c>
      <c r="T37" s="60">
        <v>9</v>
      </c>
      <c r="U37" s="60">
        <v>12</v>
      </c>
      <c r="V37" s="60">
        <v>2</v>
      </c>
      <c r="W37" s="60">
        <v>11</v>
      </c>
      <c r="X37" s="60">
        <v>5</v>
      </c>
      <c r="Y37" s="60">
        <v>17</v>
      </c>
      <c r="Z37" s="60">
        <v>9</v>
      </c>
      <c r="AA37" s="60">
        <v>8</v>
      </c>
      <c r="AB37" s="108">
        <f>SUM(E37:AA37)</f>
        <v>263</v>
      </c>
      <c r="AC37" s="119">
        <v>36</v>
      </c>
      <c r="AD37" s="62">
        <f>AB37+AC37</f>
        <v>299</v>
      </c>
      <c r="AE37" s="72">
        <v>299</v>
      </c>
      <c r="AF37" s="63">
        <v>298</v>
      </c>
    </row>
    <row r="38" spans="1:147" s="73" customFormat="1" ht="26.45" customHeight="1" outlineLevel="1" x14ac:dyDescent="0.25">
      <c r="A38" s="17" t="s">
        <v>73</v>
      </c>
      <c r="B38" s="41" t="s">
        <v>85</v>
      </c>
      <c r="C38" s="42" t="s">
        <v>56</v>
      </c>
      <c r="D38" s="54" t="s">
        <v>15</v>
      </c>
      <c r="E38" s="118">
        <v>5</v>
      </c>
      <c r="F38" s="60">
        <v>13</v>
      </c>
      <c r="G38" s="60">
        <v>11</v>
      </c>
      <c r="H38" s="60">
        <v>15</v>
      </c>
      <c r="I38" s="60">
        <v>12</v>
      </c>
      <c r="J38" s="118">
        <v>5</v>
      </c>
      <c r="K38" s="118">
        <v>4</v>
      </c>
      <c r="L38" s="118">
        <v>10</v>
      </c>
      <c r="M38" s="118">
        <v>12</v>
      </c>
      <c r="N38" s="118">
        <v>11</v>
      </c>
      <c r="O38" s="118">
        <v>7</v>
      </c>
      <c r="P38" s="118">
        <v>7</v>
      </c>
      <c r="Q38" s="118">
        <v>4</v>
      </c>
      <c r="R38" s="118">
        <v>13</v>
      </c>
      <c r="S38" s="118">
        <v>8</v>
      </c>
      <c r="T38" s="60">
        <v>6</v>
      </c>
      <c r="U38" s="60">
        <v>12</v>
      </c>
      <c r="V38" s="60">
        <v>2</v>
      </c>
      <c r="W38" s="60">
        <v>8</v>
      </c>
      <c r="X38" s="60">
        <v>5</v>
      </c>
      <c r="Y38" s="60">
        <v>16</v>
      </c>
      <c r="Z38" s="60">
        <v>8</v>
      </c>
      <c r="AA38" s="61">
        <v>5</v>
      </c>
      <c r="AB38" s="108">
        <f>SUM(E38:AA38)</f>
        <v>199</v>
      </c>
      <c r="AC38" s="119">
        <v>11</v>
      </c>
      <c r="AD38" s="62">
        <f>AB38+AC38</f>
        <v>210</v>
      </c>
      <c r="AE38" s="72">
        <v>210</v>
      </c>
      <c r="AF38" s="63">
        <v>204</v>
      </c>
    </row>
    <row r="39" spans="1:147" s="73" customFormat="1" ht="26.45" customHeight="1" outlineLevel="1" x14ac:dyDescent="0.25">
      <c r="A39" s="17"/>
      <c r="B39" s="53" t="s">
        <v>86</v>
      </c>
      <c r="C39" s="42"/>
      <c r="D39" s="54"/>
      <c r="E39" s="125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56"/>
      <c r="AC39" s="125"/>
      <c r="AD39" s="57"/>
      <c r="AE39" s="72"/>
      <c r="AF39" s="59"/>
    </row>
    <row r="40" spans="1:147" s="73" customFormat="1" ht="26.45" customHeight="1" outlineLevel="1" x14ac:dyDescent="0.25">
      <c r="A40" s="17" t="s">
        <v>75</v>
      </c>
      <c r="B40" s="41" t="s">
        <v>87</v>
      </c>
      <c r="C40" s="42" t="s">
        <v>56</v>
      </c>
      <c r="D40" s="54" t="s">
        <v>15</v>
      </c>
      <c r="E40" s="126"/>
      <c r="F40" s="75"/>
      <c r="G40" s="75"/>
      <c r="H40" s="75"/>
      <c r="I40" s="75">
        <v>0</v>
      </c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6"/>
      <c r="AB40" s="108">
        <f t="shared" ref="AB40:AB50" si="6">SUM(E40:AA40)</f>
        <v>0</v>
      </c>
      <c r="AC40" s="128"/>
      <c r="AD40" s="62">
        <f t="shared" ref="AD40:AD50" si="7">AB40+AC40</f>
        <v>0</v>
      </c>
      <c r="AE40" s="72"/>
      <c r="AF40" s="63">
        <v>0</v>
      </c>
    </row>
    <row r="41" spans="1:147" s="73" customFormat="1" ht="26.45" customHeight="1" outlineLevel="1" x14ac:dyDescent="0.25">
      <c r="A41" s="17" t="s">
        <v>11</v>
      </c>
      <c r="B41" s="41" t="s">
        <v>89</v>
      </c>
      <c r="C41" s="42" t="s">
        <v>56</v>
      </c>
      <c r="D41" s="54" t="s">
        <v>15</v>
      </c>
      <c r="E41" s="126"/>
      <c r="F41" s="75"/>
      <c r="G41" s="75"/>
      <c r="H41" s="75"/>
      <c r="I41" s="75">
        <v>0</v>
      </c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6"/>
      <c r="AB41" s="108">
        <f t="shared" si="6"/>
        <v>0</v>
      </c>
      <c r="AC41" s="128"/>
      <c r="AD41" s="62">
        <f t="shared" si="7"/>
        <v>0</v>
      </c>
      <c r="AE41" s="72"/>
      <c r="AF41" s="63">
        <v>0</v>
      </c>
    </row>
    <row r="42" spans="1:147" s="73" customFormat="1" ht="26.45" customHeight="1" outlineLevel="1" x14ac:dyDescent="0.25">
      <c r="A42" s="17" t="s">
        <v>76</v>
      </c>
      <c r="B42" s="41" t="s">
        <v>91</v>
      </c>
      <c r="C42" s="42" t="s">
        <v>56</v>
      </c>
      <c r="D42" s="54" t="s">
        <v>15</v>
      </c>
      <c r="E42" s="118">
        <v>3</v>
      </c>
      <c r="F42" s="60">
        <v>9</v>
      </c>
      <c r="G42" s="60">
        <v>7</v>
      </c>
      <c r="H42" s="60">
        <v>11</v>
      </c>
      <c r="I42" s="60">
        <v>7</v>
      </c>
      <c r="J42" s="60">
        <v>2</v>
      </c>
      <c r="K42" s="60">
        <v>2</v>
      </c>
      <c r="L42" s="60">
        <v>11</v>
      </c>
      <c r="M42" s="60">
        <v>25</v>
      </c>
      <c r="N42" s="118">
        <v>8</v>
      </c>
      <c r="O42" s="118">
        <v>4</v>
      </c>
      <c r="P42" s="118">
        <v>4</v>
      </c>
      <c r="Q42" s="118">
        <v>2</v>
      </c>
      <c r="R42" s="60">
        <v>15</v>
      </c>
      <c r="S42" s="60">
        <v>4</v>
      </c>
      <c r="T42" s="60">
        <v>3</v>
      </c>
      <c r="U42" s="60">
        <v>7</v>
      </c>
      <c r="V42" s="60"/>
      <c r="W42" s="60">
        <v>6</v>
      </c>
      <c r="X42" s="60">
        <v>3</v>
      </c>
      <c r="Y42" s="60">
        <v>9</v>
      </c>
      <c r="Z42" s="60">
        <v>4</v>
      </c>
      <c r="AA42" s="61">
        <v>6</v>
      </c>
      <c r="AB42" s="108">
        <f t="shared" si="6"/>
        <v>152</v>
      </c>
      <c r="AC42" s="119">
        <v>24</v>
      </c>
      <c r="AD42" s="62">
        <f t="shared" si="7"/>
        <v>176</v>
      </c>
      <c r="AE42" s="72">
        <v>176</v>
      </c>
      <c r="AF42" s="63">
        <v>176</v>
      </c>
    </row>
    <row r="43" spans="1:147" s="73" customFormat="1" ht="26.45" customHeight="1" outlineLevel="1" x14ac:dyDescent="0.25">
      <c r="A43" s="17" t="s">
        <v>77</v>
      </c>
      <c r="B43" s="41" t="s">
        <v>89</v>
      </c>
      <c r="C43" s="42" t="s">
        <v>56</v>
      </c>
      <c r="D43" s="54" t="s">
        <v>15</v>
      </c>
      <c r="E43" s="118">
        <v>3</v>
      </c>
      <c r="F43" s="60">
        <v>9</v>
      </c>
      <c r="G43" s="60">
        <v>7</v>
      </c>
      <c r="H43" s="60">
        <v>11</v>
      </c>
      <c r="I43" s="60">
        <v>6</v>
      </c>
      <c r="J43" s="60">
        <v>2</v>
      </c>
      <c r="K43" s="60">
        <v>2</v>
      </c>
      <c r="L43" s="60">
        <v>5</v>
      </c>
      <c r="M43" s="60">
        <v>6</v>
      </c>
      <c r="N43" s="118">
        <v>4</v>
      </c>
      <c r="O43" s="118">
        <v>4</v>
      </c>
      <c r="P43" s="118">
        <v>4</v>
      </c>
      <c r="Q43" s="118">
        <v>2</v>
      </c>
      <c r="R43" s="60">
        <v>11</v>
      </c>
      <c r="S43" s="60">
        <v>4</v>
      </c>
      <c r="T43" s="60">
        <v>3</v>
      </c>
      <c r="U43" s="60">
        <v>7</v>
      </c>
      <c r="V43" s="60"/>
      <c r="W43" s="60">
        <v>3</v>
      </c>
      <c r="X43" s="60">
        <v>3</v>
      </c>
      <c r="Y43" s="60">
        <v>9</v>
      </c>
      <c r="Z43" s="60">
        <v>4</v>
      </c>
      <c r="AA43" s="61">
        <v>4</v>
      </c>
      <c r="AB43" s="108">
        <f t="shared" si="6"/>
        <v>113</v>
      </c>
      <c r="AC43" s="119">
        <v>8</v>
      </c>
      <c r="AD43" s="62">
        <f t="shared" si="7"/>
        <v>121</v>
      </c>
      <c r="AE43" s="72">
        <v>121</v>
      </c>
      <c r="AF43" s="63">
        <v>121</v>
      </c>
    </row>
    <row r="44" spans="1:147" s="73" customFormat="1" ht="26.45" customHeight="1" outlineLevel="1" x14ac:dyDescent="0.25">
      <c r="A44" s="17" t="s">
        <v>78</v>
      </c>
      <c r="B44" s="41" t="s">
        <v>94</v>
      </c>
      <c r="C44" s="42" t="s">
        <v>56</v>
      </c>
      <c r="D44" s="54" t="s">
        <v>15</v>
      </c>
      <c r="E44" s="118">
        <v>1</v>
      </c>
      <c r="F44" s="60">
        <v>3</v>
      </c>
      <c r="G44" s="60">
        <v>3</v>
      </c>
      <c r="H44" s="60">
        <v>4</v>
      </c>
      <c r="I44" s="60">
        <v>2</v>
      </c>
      <c r="J44" s="60">
        <v>1</v>
      </c>
      <c r="K44" s="60">
        <v>1</v>
      </c>
      <c r="L44" s="60">
        <v>2</v>
      </c>
      <c r="M44" s="60">
        <v>6</v>
      </c>
      <c r="N44" s="60">
        <v>5</v>
      </c>
      <c r="O44" s="60">
        <v>1</v>
      </c>
      <c r="P44" s="60">
        <v>2</v>
      </c>
      <c r="Q44" s="60">
        <v>1</v>
      </c>
      <c r="R44" s="60">
        <v>2</v>
      </c>
      <c r="S44" s="60">
        <v>2</v>
      </c>
      <c r="T44" s="60">
        <v>2</v>
      </c>
      <c r="U44" s="60">
        <v>3</v>
      </c>
      <c r="V44" s="60">
        <v>1</v>
      </c>
      <c r="W44" s="60">
        <v>2</v>
      </c>
      <c r="X44" s="60">
        <v>1</v>
      </c>
      <c r="Y44" s="60">
        <v>2</v>
      </c>
      <c r="Z44" s="60">
        <v>3</v>
      </c>
      <c r="AA44" s="61">
        <v>2</v>
      </c>
      <c r="AB44" s="108">
        <f t="shared" si="6"/>
        <v>52</v>
      </c>
      <c r="AC44" s="61">
        <v>6</v>
      </c>
      <c r="AD44" s="62">
        <f t="shared" si="7"/>
        <v>58</v>
      </c>
      <c r="AE44" s="72">
        <v>58</v>
      </c>
      <c r="AF44" s="63">
        <v>58</v>
      </c>
    </row>
    <row r="45" spans="1:147" s="73" customFormat="1" ht="26.45" customHeight="1" outlineLevel="1" x14ac:dyDescent="0.25">
      <c r="A45" s="17" t="s">
        <v>79</v>
      </c>
      <c r="B45" s="41" t="s">
        <v>89</v>
      </c>
      <c r="C45" s="42" t="s">
        <v>56</v>
      </c>
      <c r="D45" s="54" t="s">
        <v>15</v>
      </c>
      <c r="E45" s="60">
        <v>1</v>
      </c>
      <c r="F45" s="60">
        <v>3</v>
      </c>
      <c r="G45" s="60">
        <v>3</v>
      </c>
      <c r="H45" s="60">
        <v>4</v>
      </c>
      <c r="I45" s="60">
        <v>2</v>
      </c>
      <c r="J45" s="60">
        <v>1</v>
      </c>
      <c r="K45" s="60">
        <v>1</v>
      </c>
      <c r="L45" s="60">
        <v>2</v>
      </c>
      <c r="M45" s="60">
        <v>4</v>
      </c>
      <c r="N45" s="60">
        <v>3</v>
      </c>
      <c r="O45" s="60">
        <v>1</v>
      </c>
      <c r="P45" s="60">
        <v>2</v>
      </c>
      <c r="Q45" s="60">
        <v>1</v>
      </c>
      <c r="R45" s="60">
        <v>1</v>
      </c>
      <c r="S45" s="60">
        <v>2</v>
      </c>
      <c r="T45" s="60">
        <v>2</v>
      </c>
      <c r="U45" s="60">
        <v>3</v>
      </c>
      <c r="V45" s="60">
        <v>1</v>
      </c>
      <c r="W45" s="60">
        <v>2</v>
      </c>
      <c r="X45" s="60">
        <v>1</v>
      </c>
      <c r="Y45" s="60">
        <v>2</v>
      </c>
      <c r="Z45" s="60">
        <v>3</v>
      </c>
      <c r="AA45" s="61">
        <v>1</v>
      </c>
      <c r="AB45" s="108">
        <f t="shared" si="6"/>
        <v>46</v>
      </c>
      <c r="AC45" s="61">
        <v>1</v>
      </c>
      <c r="AD45" s="62">
        <f t="shared" si="7"/>
        <v>47</v>
      </c>
      <c r="AE45" s="72">
        <v>46</v>
      </c>
      <c r="AF45" s="63">
        <v>47</v>
      </c>
    </row>
    <row r="46" spans="1:147" s="73" customFormat="1" ht="26.45" customHeight="1" outlineLevel="1" x14ac:dyDescent="0.25">
      <c r="A46" s="17" t="s">
        <v>80</v>
      </c>
      <c r="B46" s="41" t="s">
        <v>97</v>
      </c>
      <c r="C46" s="42" t="s">
        <v>56</v>
      </c>
      <c r="D46" s="54" t="s">
        <v>15</v>
      </c>
      <c r="E46" s="60"/>
      <c r="F46" s="60"/>
      <c r="G46" s="60"/>
      <c r="H46" s="60"/>
      <c r="I46" s="60">
        <v>0</v>
      </c>
      <c r="J46" s="60"/>
      <c r="K46" s="60"/>
      <c r="L46" s="60"/>
      <c r="M46" s="60">
        <v>1</v>
      </c>
      <c r="N46" s="60">
        <v>1</v>
      </c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1"/>
      <c r="AB46" s="108">
        <f t="shared" si="6"/>
        <v>2</v>
      </c>
      <c r="AC46" s="61">
        <v>2</v>
      </c>
      <c r="AD46" s="62">
        <f t="shared" si="7"/>
        <v>4</v>
      </c>
      <c r="AE46" s="72">
        <v>4</v>
      </c>
      <c r="AF46" s="63">
        <v>4</v>
      </c>
    </row>
    <row r="47" spans="1:147" s="73" customFormat="1" ht="26.45" customHeight="1" outlineLevel="1" x14ac:dyDescent="0.25">
      <c r="A47" s="17" t="s">
        <v>81</v>
      </c>
      <c r="B47" s="41" t="s">
        <v>89</v>
      </c>
      <c r="C47" s="42" t="s">
        <v>56</v>
      </c>
      <c r="D47" s="54" t="s">
        <v>15</v>
      </c>
      <c r="E47" s="60"/>
      <c r="F47" s="60"/>
      <c r="G47" s="60"/>
      <c r="H47" s="60"/>
      <c r="I47" s="60">
        <v>0</v>
      </c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1"/>
      <c r="AB47" s="108">
        <f t="shared" si="6"/>
        <v>0</v>
      </c>
      <c r="AC47" s="61">
        <v>1</v>
      </c>
      <c r="AD47" s="62">
        <f t="shared" si="7"/>
        <v>1</v>
      </c>
      <c r="AE47" s="72">
        <v>1</v>
      </c>
      <c r="AF47" s="63">
        <v>1</v>
      </c>
    </row>
    <row r="48" spans="1:147" s="73" customFormat="1" ht="37.15" customHeight="1" outlineLevel="1" x14ac:dyDescent="0.25">
      <c r="A48" s="17" t="s">
        <v>82</v>
      </c>
      <c r="B48" s="41" t="s">
        <v>21</v>
      </c>
      <c r="C48" s="42" t="s">
        <v>56</v>
      </c>
      <c r="D48" s="54" t="s">
        <v>15</v>
      </c>
      <c r="E48" s="60"/>
      <c r="F48" s="60"/>
      <c r="G48" s="60"/>
      <c r="H48" s="60"/>
      <c r="I48" s="60">
        <v>0</v>
      </c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1"/>
      <c r="AB48" s="108">
        <f t="shared" si="6"/>
        <v>0</v>
      </c>
      <c r="AC48" s="61"/>
      <c r="AD48" s="62">
        <f t="shared" si="7"/>
        <v>0</v>
      </c>
      <c r="AE48" s="72"/>
      <c r="AF48" s="63">
        <v>0</v>
      </c>
    </row>
    <row r="49" spans="1:33" s="73" customFormat="1" ht="22.9" customHeight="1" outlineLevel="1" x14ac:dyDescent="0.25">
      <c r="A49" s="17" t="s">
        <v>83</v>
      </c>
      <c r="B49" s="41" t="s">
        <v>99</v>
      </c>
      <c r="C49" s="42" t="s">
        <v>56</v>
      </c>
      <c r="D49" s="54" t="s">
        <v>15</v>
      </c>
      <c r="E49" s="60"/>
      <c r="F49" s="60"/>
      <c r="G49" s="60"/>
      <c r="H49" s="60"/>
      <c r="I49" s="60">
        <v>0</v>
      </c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1"/>
      <c r="AB49" s="108">
        <f t="shared" si="6"/>
        <v>0</v>
      </c>
      <c r="AC49" s="61"/>
      <c r="AD49" s="62">
        <f t="shared" si="7"/>
        <v>0</v>
      </c>
      <c r="AE49" s="72"/>
      <c r="AF49" s="63">
        <v>0</v>
      </c>
    </row>
    <row r="50" spans="1:33" s="73" customFormat="1" ht="37.5" customHeight="1" outlineLevel="1" x14ac:dyDescent="0.25">
      <c r="A50" s="17" t="s">
        <v>84</v>
      </c>
      <c r="B50" s="41" t="s">
        <v>22</v>
      </c>
      <c r="C50" s="42" t="s">
        <v>56</v>
      </c>
      <c r="D50" s="54" t="s">
        <v>23</v>
      </c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08">
        <f t="shared" si="6"/>
        <v>0</v>
      </c>
      <c r="AC50" s="117"/>
      <c r="AD50" s="62">
        <f t="shared" si="7"/>
        <v>0</v>
      </c>
      <c r="AE50" s="72"/>
      <c r="AF50" s="63">
        <v>0</v>
      </c>
    </row>
    <row r="51" spans="1:33" ht="21.6" customHeight="1" x14ac:dyDescent="0.25">
      <c r="A51" s="224"/>
      <c r="B51" s="231" t="s">
        <v>119</v>
      </c>
      <c r="C51" s="225"/>
      <c r="D51" s="226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29"/>
      <c r="AE51" s="230"/>
      <c r="AF51" s="229"/>
    </row>
    <row r="52" spans="1:33" s="84" customFormat="1" ht="44.45" customHeight="1" outlineLevel="1" x14ac:dyDescent="0.25">
      <c r="A52" s="78">
        <v>38</v>
      </c>
      <c r="B52" s="79" t="s">
        <v>25</v>
      </c>
      <c r="C52" s="80" t="s">
        <v>74</v>
      </c>
      <c r="D52" s="80" t="s">
        <v>26</v>
      </c>
      <c r="E52" s="120">
        <v>18.399999999999999</v>
      </c>
      <c r="F52" s="120">
        <v>27.5</v>
      </c>
      <c r="G52" s="120">
        <v>110.7</v>
      </c>
      <c r="H52" s="120">
        <v>61.5</v>
      </c>
      <c r="I52" s="81">
        <v>25</v>
      </c>
      <c r="J52" s="120">
        <v>20.2</v>
      </c>
      <c r="K52" s="120">
        <v>21</v>
      </c>
      <c r="L52" s="120">
        <v>25.9</v>
      </c>
      <c r="M52" s="120">
        <v>47.7</v>
      </c>
      <c r="N52" s="120">
        <v>60.6</v>
      </c>
      <c r="O52" s="120">
        <v>76</v>
      </c>
      <c r="P52" s="120">
        <v>48.6</v>
      </c>
      <c r="Q52" s="120">
        <v>62.4</v>
      </c>
      <c r="R52" s="120">
        <v>51.1</v>
      </c>
      <c r="S52" s="120">
        <v>21.4</v>
      </c>
      <c r="T52" s="120">
        <v>24.9</v>
      </c>
      <c r="U52" s="120">
        <v>30.7</v>
      </c>
      <c r="V52" s="120">
        <v>17</v>
      </c>
      <c r="W52" s="81">
        <v>24.4</v>
      </c>
      <c r="X52" s="120">
        <v>26.3</v>
      </c>
      <c r="Y52" s="120">
        <v>27.4</v>
      </c>
      <c r="Z52" s="120">
        <v>41.8</v>
      </c>
      <c r="AA52" s="122">
        <v>107.2</v>
      </c>
      <c r="AB52" s="109">
        <f t="shared" ref="AB52:AB72" si="8">SUM(E52:AA52)</f>
        <v>977.69999999999993</v>
      </c>
      <c r="AC52" s="122">
        <v>17.8</v>
      </c>
      <c r="AD52" s="82">
        <f t="shared" ref="AD52:AD72" si="9">AB52+AC52</f>
        <v>995.49999999999989</v>
      </c>
      <c r="AE52" s="72">
        <v>17.8</v>
      </c>
      <c r="AF52" s="83">
        <v>863.69999999999993</v>
      </c>
    </row>
    <row r="53" spans="1:33" s="84" customFormat="1" ht="44.45" customHeight="1" outlineLevel="1" x14ac:dyDescent="0.25">
      <c r="A53" s="78">
        <v>39</v>
      </c>
      <c r="B53" s="79" t="s">
        <v>27</v>
      </c>
      <c r="C53" s="80" t="s">
        <v>74</v>
      </c>
      <c r="D53" s="80" t="s">
        <v>26</v>
      </c>
      <c r="E53" s="120">
        <v>15.3</v>
      </c>
      <c r="F53" s="120">
        <v>17.2</v>
      </c>
      <c r="G53" s="120">
        <v>23.5</v>
      </c>
      <c r="H53" s="120">
        <v>45.7</v>
      </c>
      <c r="I53" s="81">
        <v>25</v>
      </c>
      <c r="J53" s="120">
        <v>7.3</v>
      </c>
      <c r="K53" s="120">
        <v>10.1</v>
      </c>
      <c r="L53" s="120">
        <v>21.5</v>
      </c>
      <c r="M53" s="120">
        <v>8.5</v>
      </c>
      <c r="N53" s="120">
        <v>19.8</v>
      </c>
      <c r="O53" s="120">
        <v>12</v>
      </c>
      <c r="P53" s="120">
        <v>1.7</v>
      </c>
      <c r="Q53" s="120">
        <v>16.899999999999999</v>
      </c>
      <c r="R53" s="120">
        <v>22</v>
      </c>
      <c r="S53" s="120">
        <v>15.5</v>
      </c>
      <c r="T53" s="120">
        <v>16.399999999999999</v>
      </c>
      <c r="U53" s="120">
        <v>5</v>
      </c>
      <c r="V53" s="120">
        <v>12.8</v>
      </c>
      <c r="W53" s="81">
        <v>17.5</v>
      </c>
      <c r="X53" s="120">
        <v>11.5</v>
      </c>
      <c r="Y53" s="120">
        <v>13</v>
      </c>
      <c r="Z53" s="120">
        <v>17</v>
      </c>
      <c r="AA53" s="122">
        <v>61.2</v>
      </c>
      <c r="AB53" s="109">
        <f t="shared" si="8"/>
        <v>416.4</v>
      </c>
      <c r="AC53" s="122">
        <v>12</v>
      </c>
      <c r="AD53" s="82">
        <f t="shared" si="9"/>
        <v>428.4</v>
      </c>
      <c r="AE53" s="72">
        <v>12</v>
      </c>
      <c r="AF53" s="83">
        <v>403</v>
      </c>
    </row>
    <row r="54" spans="1:33" s="77" customFormat="1" ht="21" customHeight="1" outlineLevel="1" x14ac:dyDescent="0.25">
      <c r="A54" s="78">
        <v>40</v>
      </c>
      <c r="B54" s="247" t="s">
        <v>29</v>
      </c>
      <c r="C54" s="85" t="s">
        <v>100</v>
      </c>
      <c r="D54" s="86" t="s">
        <v>101</v>
      </c>
      <c r="E54" s="87">
        <v>3.67</v>
      </c>
      <c r="F54" s="87">
        <v>5</v>
      </c>
      <c r="G54" s="87">
        <v>16.100000000000001</v>
      </c>
      <c r="H54" s="87">
        <v>49</v>
      </c>
      <c r="I54" s="87">
        <v>5.26</v>
      </c>
      <c r="J54" s="121">
        <v>5.94</v>
      </c>
      <c r="K54" s="121">
        <v>7.13</v>
      </c>
      <c r="L54" s="121">
        <v>5.81</v>
      </c>
      <c r="M54" s="121">
        <v>7.3</v>
      </c>
      <c r="N54" s="121">
        <v>24.79</v>
      </c>
      <c r="O54" s="121">
        <v>3.55</v>
      </c>
      <c r="P54" s="121">
        <v>107.3</v>
      </c>
      <c r="Q54" s="121">
        <v>3.95</v>
      </c>
      <c r="R54" s="121">
        <v>25.6</v>
      </c>
      <c r="S54" s="87">
        <v>2.4700000000000002</v>
      </c>
      <c r="T54" s="87">
        <v>4.2</v>
      </c>
      <c r="U54" s="87">
        <v>3.91</v>
      </c>
      <c r="V54" s="87">
        <v>2.4700000000000002</v>
      </c>
      <c r="W54" s="87">
        <v>12</v>
      </c>
      <c r="X54" s="121">
        <v>5.0999999999999996</v>
      </c>
      <c r="Y54" s="121">
        <v>14.5</v>
      </c>
      <c r="Z54" s="121">
        <v>12.38</v>
      </c>
      <c r="AA54" s="123">
        <v>3.57</v>
      </c>
      <c r="AB54" s="110">
        <f t="shared" si="8"/>
        <v>331.00000000000011</v>
      </c>
      <c r="AC54" s="88">
        <v>1.8</v>
      </c>
      <c r="AD54" s="89">
        <f t="shared" si="9"/>
        <v>332.80000000000013</v>
      </c>
      <c r="AE54" s="72"/>
      <c r="AF54" s="90">
        <v>328.82000000000011</v>
      </c>
    </row>
    <row r="55" spans="1:33" s="77" customFormat="1" ht="21" customHeight="1" outlineLevel="1" x14ac:dyDescent="0.25">
      <c r="A55" s="78">
        <v>41</v>
      </c>
      <c r="B55" s="247"/>
      <c r="C55" s="85" t="s">
        <v>100</v>
      </c>
      <c r="D55" s="86" t="s">
        <v>102</v>
      </c>
      <c r="E55" s="87">
        <v>0.67</v>
      </c>
      <c r="F55" s="87">
        <v>1.25</v>
      </c>
      <c r="G55" s="87">
        <v>4.0199999999999996</v>
      </c>
      <c r="H55" s="87">
        <v>9.8000000000000007</v>
      </c>
      <c r="I55" s="87">
        <v>0.96</v>
      </c>
      <c r="J55" s="121">
        <v>1.08</v>
      </c>
      <c r="K55" s="121">
        <v>1.3</v>
      </c>
      <c r="L55" s="121">
        <v>1.1599999999999999</v>
      </c>
      <c r="M55" s="121">
        <v>1.3</v>
      </c>
      <c r="N55" s="121">
        <v>6.21</v>
      </c>
      <c r="O55" s="121">
        <v>0.64</v>
      </c>
      <c r="P55" s="121">
        <v>5.9</v>
      </c>
      <c r="Q55" s="121">
        <v>0.72</v>
      </c>
      <c r="R55" s="121">
        <v>3.5</v>
      </c>
      <c r="S55" s="87">
        <v>0.45</v>
      </c>
      <c r="T55" s="87">
        <v>1.05</v>
      </c>
      <c r="U55" s="87">
        <v>0.73</v>
      </c>
      <c r="V55" s="87">
        <v>0.45</v>
      </c>
      <c r="W55" s="87">
        <v>5.5</v>
      </c>
      <c r="X55" s="121">
        <v>0.84</v>
      </c>
      <c r="Y55" s="121">
        <v>2</v>
      </c>
      <c r="Z55" s="121">
        <v>3.09</v>
      </c>
      <c r="AA55" s="123">
        <v>0.67</v>
      </c>
      <c r="AB55" s="110">
        <f t="shared" si="8"/>
        <v>53.290000000000006</v>
      </c>
      <c r="AC55" s="88">
        <v>1.5</v>
      </c>
      <c r="AD55" s="89">
        <f>AB55+AC55</f>
        <v>54.790000000000006</v>
      </c>
      <c r="AE55" s="72"/>
      <c r="AF55" s="90">
        <v>54.75</v>
      </c>
    </row>
    <row r="56" spans="1:33" s="77" customFormat="1" ht="21" customHeight="1" outlineLevel="1" x14ac:dyDescent="0.25">
      <c r="A56" s="78">
        <v>42</v>
      </c>
      <c r="B56" s="249" t="s">
        <v>127</v>
      </c>
      <c r="C56" s="85" t="s">
        <v>100</v>
      </c>
      <c r="D56" s="86" t="s">
        <v>183</v>
      </c>
      <c r="E56" s="87"/>
      <c r="F56" s="87">
        <v>5</v>
      </c>
      <c r="G56" s="87"/>
      <c r="H56" s="87"/>
      <c r="I56" s="87">
        <v>0</v>
      </c>
      <c r="J56" s="87"/>
      <c r="K56" s="87"/>
      <c r="L56" s="87"/>
      <c r="M56" s="87"/>
      <c r="N56" s="87"/>
      <c r="O56" s="87"/>
      <c r="P56" s="87"/>
      <c r="Q56" s="87">
        <v>3.95</v>
      </c>
      <c r="R56" s="87"/>
      <c r="S56" s="87"/>
      <c r="T56" s="87"/>
      <c r="U56" s="87"/>
      <c r="V56" s="87"/>
      <c r="W56" s="87"/>
      <c r="X56" s="121">
        <v>5.0999999999999996</v>
      </c>
      <c r="Y56" s="121"/>
      <c r="Z56" s="121"/>
      <c r="AA56" s="123">
        <v>3.57</v>
      </c>
      <c r="AB56" s="110">
        <f t="shared" si="8"/>
        <v>17.619999999999997</v>
      </c>
      <c r="AC56" s="88"/>
      <c r="AD56" s="89">
        <f t="shared" si="9"/>
        <v>17.619999999999997</v>
      </c>
      <c r="AE56" s="72"/>
      <c r="AF56" s="90">
        <v>17.59</v>
      </c>
    </row>
    <row r="57" spans="1:33" s="77" customFormat="1" ht="21" customHeight="1" outlineLevel="1" x14ac:dyDescent="0.25">
      <c r="A57" s="78">
        <v>43</v>
      </c>
      <c r="B57" s="250"/>
      <c r="C57" s="85" t="s">
        <v>100</v>
      </c>
      <c r="D57" s="86" t="s">
        <v>102</v>
      </c>
      <c r="E57" s="87"/>
      <c r="F57" s="87">
        <v>1.25</v>
      </c>
      <c r="G57" s="87"/>
      <c r="H57" s="87"/>
      <c r="I57" s="87">
        <v>0</v>
      </c>
      <c r="J57" s="87"/>
      <c r="K57" s="87"/>
      <c r="L57" s="87"/>
      <c r="M57" s="87"/>
      <c r="N57" s="87"/>
      <c r="O57" s="87"/>
      <c r="P57" s="87"/>
      <c r="Q57" s="87">
        <v>0.72</v>
      </c>
      <c r="R57" s="87"/>
      <c r="S57" s="87"/>
      <c r="T57" s="87"/>
      <c r="U57" s="87"/>
      <c r="V57" s="87"/>
      <c r="W57" s="87"/>
      <c r="X57" s="121">
        <v>0.84</v>
      </c>
      <c r="Y57" s="121"/>
      <c r="Z57" s="121"/>
      <c r="AA57" s="123">
        <v>0.67</v>
      </c>
      <c r="AB57" s="110">
        <f t="shared" si="8"/>
        <v>3.48</v>
      </c>
      <c r="AC57" s="88"/>
      <c r="AD57" s="89">
        <f t="shared" si="9"/>
        <v>3.48</v>
      </c>
      <c r="AE57" s="72"/>
      <c r="AF57" s="90">
        <v>3.45</v>
      </c>
    </row>
    <row r="58" spans="1:33" ht="30" customHeight="1" outlineLevel="1" x14ac:dyDescent="0.25">
      <c r="A58" s="78">
        <v>44</v>
      </c>
      <c r="B58" s="41" t="s">
        <v>32</v>
      </c>
      <c r="C58" s="42" t="s">
        <v>56</v>
      </c>
      <c r="D58" s="54" t="s">
        <v>33</v>
      </c>
      <c r="E58" s="60"/>
      <c r="F58" s="118">
        <v>56306</v>
      </c>
      <c r="G58" s="118">
        <v>65000</v>
      </c>
      <c r="H58" s="60">
        <v>75718</v>
      </c>
      <c r="I58" s="60">
        <v>44583</v>
      </c>
      <c r="J58" s="60">
        <v>33188</v>
      </c>
      <c r="K58" s="60">
        <v>29986</v>
      </c>
      <c r="L58" s="60">
        <v>92792</v>
      </c>
      <c r="M58" s="60">
        <v>80842</v>
      </c>
      <c r="N58" s="60">
        <v>96095</v>
      </c>
      <c r="O58" s="60">
        <v>28570</v>
      </c>
      <c r="P58" s="60">
        <v>36068</v>
      </c>
      <c r="Q58" s="118">
        <v>40848</v>
      </c>
      <c r="R58" s="60"/>
      <c r="S58" s="60">
        <v>51797</v>
      </c>
      <c r="T58" s="60">
        <v>37615</v>
      </c>
      <c r="U58" s="60">
        <v>31224</v>
      </c>
      <c r="V58" s="60">
        <v>3993</v>
      </c>
      <c r="W58" s="60">
        <v>89432</v>
      </c>
      <c r="X58" s="60">
        <v>53905</v>
      </c>
      <c r="Y58" s="60">
        <v>48365</v>
      </c>
      <c r="Z58" s="60">
        <v>22975</v>
      </c>
      <c r="AA58" s="61">
        <v>75561.100000000006</v>
      </c>
      <c r="AB58" s="108">
        <f t="shared" si="8"/>
        <v>1094863.1000000001</v>
      </c>
      <c r="AC58" s="61">
        <v>48789</v>
      </c>
      <c r="AD58" s="62">
        <f t="shared" si="9"/>
        <v>1143652.1000000001</v>
      </c>
      <c r="AE58" s="72"/>
      <c r="AF58" s="63">
        <v>1149407</v>
      </c>
    </row>
    <row r="59" spans="1:33" ht="39" customHeight="1" outlineLevel="1" x14ac:dyDescent="0.25">
      <c r="A59" s="78">
        <v>45</v>
      </c>
      <c r="B59" s="41" t="s">
        <v>34</v>
      </c>
      <c r="C59" s="42" t="s">
        <v>56</v>
      </c>
      <c r="D59" s="54" t="s">
        <v>15</v>
      </c>
      <c r="E59" s="60">
        <v>6</v>
      </c>
      <c r="F59" s="118"/>
      <c r="G59" s="118">
        <v>6</v>
      </c>
      <c r="H59" s="60"/>
      <c r="I59" s="60">
        <v>0</v>
      </c>
      <c r="J59" s="60">
        <v>2</v>
      </c>
      <c r="K59" s="60"/>
      <c r="L59" s="60">
        <v>2</v>
      </c>
      <c r="M59" s="60"/>
      <c r="N59" s="60">
        <v>2</v>
      </c>
      <c r="O59" s="60">
        <v>1</v>
      </c>
      <c r="P59" s="60">
        <v>0</v>
      </c>
      <c r="Q59" s="60">
        <v>1</v>
      </c>
      <c r="R59" s="60">
        <v>3</v>
      </c>
      <c r="S59" s="60"/>
      <c r="T59" s="60"/>
      <c r="U59" s="60">
        <v>6</v>
      </c>
      <c r="V59" s="60"/>
      <c r="W59" s="60">
        <v>2</v>
      </c>
      <c r="X59" s="60"/>
      <c r="Y59" s="60"/>
      <c r="Z59" s="60"/>
      <c r="AA59" s="61"/>
      <c r="AB59" s="108">
        <f t="shared" si="8"/>
        <v>31</v>
      </c>
      <c r="AC59" s="61"/>
      <c r="AD59" s="62">
        <f t="shared" si="9"/>
        <v>31</v>
      </c>
      <c r="AE59" s="72"/>
      <c r="AF59" s="63">
        <v>32</v>
      </c>
    </row>
    <row r="60" spans="1:33" s="73" customFormat="1" ht="28.5" customHeight="1" outlineLevel="1" x14ac:dyDescent="0.25">
      <c r="A60" s="78">
        <v>46</v>
      </c>
      <c r="B60" s="91" t="s">
        <v>36</v>
      </c>
      <c r="C60" s="42" t="s">
        <v>56</v>
      </c>
      <c r="D60" s="54" t="s">
        <v>15</v>
      </c>
      <c r="E60" s="118">
        <f>5-2</f>
        <v>3</v>
      </c>
      <c r="F60" s="118">
        <v>4</v>
      </c>
      <c r="G60" s="118">
        <v>6</v>
      </c>
      <c r="H60" s="60">
        <v>7</v>
      </c>
      <c r="I60" s="118">
        <v>1</v>
      </c>
      <c r="J60" s="118">
        <v>4</v>
      </c>
      <c r="K60" s="118">
        <v>1</v>
      </c>
      <c r="L60" s="118">
        <v>5</v>
      </c>
      <c r="M60" s="118">
        <f>9-1</f>
        <v>8</v>
      </c>
      <c r="N60" s="60">
        <v>6</v>
      </c>
      <c r="O60" s="118">
        <f>3-1</f>
        <v>2</v>
      </c>
      <c r="P60" s="118">
        <v>3</v>
      </c>
      <c r="Q60" s="118">
        <v>2</v>
      </c>
      <c r="R60" s="118">
        <v>5</v>
      </c>
      <c r="S60" s="118">
        <v>4</v>
      </c>
      <c r="T60" s="118">
        <f>5-1</f>
        <v>4</v>
      </c>
      <c r="U60" s="118">
        <v>12</v>
      </c>
      <c r="V60" s="60">
        <v>4</v>
      </c>
      <c r="W60" s="60">
        <v>3</v>
      </c>
      <c r="X60" s="60">
        <v>6</v>
      </c>
      <c r="Y60" s="60">
        <v>1</v>
      </c>
      <c r="Z60" s="60">
        <v>2</v>
      </c>
      <c r="AA60" s="61">
        <v>7</v>
      </c>
      <c r="AB60" s="108">
        <f t="shared" si="8"/>
        <v>100</v>
      </c>
      <c r="AC60" s="61">
        <v>8</v>
      </c>
      <c r="AD60" s="62">
        <f t="shared" si="9"/>
        <v>108</v>
      </c>
      <c r="AE60" s="72">
        <v>106</v>
      </c>
      <c r="AF60" s="63">
        <v>115</v>
      </c>
    </row>
    <row r="61" spans="1:33" s="73" customFormat="1" ht="24.75" customHeight="1" outlineLevel="1" x14ac:dyDescent="0.25">
      <c r="A61" s="78">
        <v>47</v>
      </c>
      <c r="B61" s="91" t="s">
        <v>103</v>
      </c>
      <c r="C61" s="42" t="s">
        <v>56</v>
      </c>
      <c r="D61" s="54" t="s">
        <v>15</v>
      </c>
      <c r="E61" s="60">
        <v>3</v>
      </c>
      <c r="F61" s="60">
        <v>4</v>
      </c>
      <c r="G61" s="60">
        <v>4</v>
      </c>
      <c r="H61" s="60">
        <v>4</v>
      </c>
      <c r="I61" s="118">
        <f>2-2</f>
        <v>0</v>
      </c>
      <c r="J61" s="118">
        <v>3</v>
      </c>
      <c r="K61" s="118"/>
      <c r="L61" s="118">
        <v>5</v>
      </c>
      <c r="M61" s="118">
        <v>7</v>
      </c>
      <c r="N61" s="60">
        <v>5</v>
      </c>
      <c r="O61" s="118">
        <f>3-1</f>
        <v>2</v>
      </c>
      <c r="P61" s="118">
        <v>3</v>
      </c>
      <c r="Q61" s="118">
        <v>1</v>
      </c>
      <c r="R61" s="118">
        <v>3</v>
      </c>
      <c r="S61" s="118">
        <v>4</v>
      </c>
      <c r="T61" s="118">
        <f>5-1</f>
        <v>4</v>
      </c>
      <c r="U61" s="118">
        <v>11</v>
      </c>
      <c r="V61" s="60">
        <v>3</v>
      </c>
      <c r="W61" s="60">
        <v>1</v>
      </c>
      <c r="X61" s="60">
        <v>6</v>
      </c>
      <c r="Y61" s="60"/>
      <c r="Z61" s="60">
        <v>1</v>
      </c>
      <c r="AA61" s="61">
        <v>6</v>
      </c>
      <c r="AB61" s="108">
        <f t="shared" si="8"/>
        <v>80</v>
      </c>
      <c r="AC61" s="61">
        <v>5</v>
      </c>
      <c r="AD61" s="62">
        <f t="shared" si="9"/>
        <v>85</v>
      </c>
      <c r="AE61" s="72">
        <v>79</v>
      </c>
      <c r="AF61" s="63">
        <v>89</v>
      </c>
    </row>
    <row r="62" spans="1:33" s="73" customFormat="1" ht="42" customHeight="1" outlineLevel="1" x14ac:dyDescent="0.25">
      <c r="A62" s="78">
        <v>48</v>
      </c>
      <c r="B62" s="91" t="s">
        <v>104</v>
      </c>
      <c r="C62" s="42" t="s">
        <v>56</v>
      </c>
      <c r="D62" s="54" t="s">
        <v>33</v>
      </c>
      <c r="E62" s="60">
        <v>4955</v>
      </c>
      <c r="F62" s="60">
        <v>910</v>
      </c>
      <c r="G62" s="60">
        <v>5818</v>
      </c>
      <c r="H62" s="60">
        <v>15550</v>
      </c>
      <c r="I62" s="60">
        <v>1900</v>
      </c>
      <c r="J62" s="60">
        <v>619</v>
      </c>
      <c r="K62" s="60">
        <v>2998</v>
      </c>
      <c r="L62" s="118">
        <v>790</v>
      </c>
      <c r="M62" s="118">
        <v>8398</v>
      </c>
      <c r="N62" s="118">
        <v>29290</v>
      </c>
      <c r="O62" s="118">
        <v>955</v>
      </c>
      <c r="P62" s="118">
        <v>241</v>
      </c>
      <c r="Q62" s="118">
        <v>1040</v>
      </c>
      <c r="R62" s="118">
        <v>9321</v>
      </c>
      <c r="S62" s="118">
        <v>125</v>
      </c>
      <c r="T62" s="118">
        <v>10</v>
      </c>
      <c r="U62" s="118">
        <v>2015</v>
      </c>
      <c r="V62" s="60">
        <v>4335</v>
      </c>
      <c r="W62" s="60">
        <v>4130</v>
      </c>
      <c r="X62" s="60">
        <v>15</v>
      </c>
      <c r="Y62" s="60">
        <v>10190</v>
      </c>
      <c r="Z62" s="60">
        <v>4731</v>
      </c>
      <c r="AA62" s="61">
        <v>3514</v>
      </c>
      <c r="AB62" s="108">
        <f t="shared" si="8"/>
        <v>111850</v>
      </c>
      <c r="AC62" s="61">
        <v>6075</v>
      </c>
      <c r="AD62" s="62">
        <f t="shared" si="9"/>
        <v>117925</v>
      </c>
      <c r="AE62" s="72">
        <v>118110</v>
      </c>
      <c r="AF62" s="63">
        <v>140907</v>
      </c>
    </row>
    <row r="63" spans="1:33" s="73" customFormat="1" ht="27.75" customHeight="1" outlineLevel="1" x14ac:dyDescent="0.25">
      <c r="A63" s="78">
        <v>49</v>
      </c>
      <c r="B63" s="91" t="s">
        <v>105</v>
      </c>
      <c r="C63" s="42" t="s">
        <v>56</v>
      </c>
      <c r="D63" s="54" t="s">
        <v>33</v>
      </c>
      <c r="E63" s="60">
        <v>300</v>
      </c>
      <c r="F63" s="118">
        <v>25</v>
      </c>
      <c r="G63" s="118">
        <v>160</v>
      </c>
      <c r="H63" s="60">
        <v>6300</v>
      </c>
      <c r="I63" s="60">
        <v>800</v>
      </c>
      <c r="J63" s="60">
        <v>542</v>
      </c>
      <c r="K63" s="60">
        <v>600</v>
      </c>
      <c r="L63" s="60"/>
      <c r="M63" s="60"/>
      <c r="N63" s="60">
        <v>5100</v>
      </c>
      <c r="O63" s="60">
        <v>200</v>
      </c>
      <c r="P63" s="60"/>
      <c r="Q63" s="60"/>
      <c r="R63" s="60">
        <v>580</v>
      </c>
      <c r="S63" s="60"/>
      <c r="T63" s="60"/>
      <c r="U63" s="60"/>
      <c r="V63" s="60">
        <v>90</v>
      </c>
      <c r="W63" s="118">
        <v>790</v>
      </c>
      <c r="X63" s="60"/>
      <c r="Y63" s="60">
        <v>7100</v>
      </c>
      <c r="Z63" s="60">
        <v>550</v>
      </c>
      <c r="AA63" s="61"/>
      <c r="AB63" s="108">
        <f t="shared" si="8"/>
        <v>23137</v>
      </c>
      <c r="AC63" s="61">
        <v>400</v>
      </c>
      <c r="AD63" s="62">
        <f t="shared" si="9"/>
        <v>23537</v>
      </c>
      <c r="AE63" s="72">
        <v>3620</v>
      </c>
      <c r="AF63" s="63">
        <v>25062</v>
      </c>
    </row>
    <row r="64" spans="1:33" s="73" customFormat="1" ht="52.5" customHeight="1" outlineLevel="1" x14ac:dyDescent="0.25">
      <c r="A64" s="78">
        <v>50</v>
      </c>
      <c r="B64" s="91" t="s">
        <v>106</v>
      </c>
      <c r="C64" s="42" t="s">
        <v>56</v>
      </c>
      <c r="D64" s="54" t="s">
        <v>33</v>
      </c>
      <c r="E64" s="60"/>
      <c r="F64" s="118">
        <v>25</v>
      </c>
      <c r="G64" s="118">
        <v>300</v>
      </c>
      <c r="H64" s="60"/>
      <c r="I64" s="60">
        <v>20</v>
      </c>
      <c r="J64" s="60"/>
      <c r="K64" s="60"/>
      <c r="L64" s="60"/>
      <c r="M64" s="60"/>
      <c r="N64" s="118">
        <v>100</v>
      </c>
      <c r="O64" s="118"/>
      <c r="P64" s="118"/>
      <c r="Q64" s="118"/>
      <c r="R64" s="118">
        <v>250</v>
      </c>
      <c r="S64" s="118"/>
      <c r="T64" s="118"/>
      <c r="U64" s="118"/>
      <c r="V64" s="118">
        <v>90</v>
      </c>
      <c r="W64" s="118">
        <v>65</v>
      </c>
      <c r="X64" s="60"/>
      <c r="Y64" s="60"/>
      <c r="Z64" s="60">
        <v>300</v>
      </c>
      <c r="AA64" s="61"/>
      <c r="AB64" s="108">
        <f t="shared" si="8"/>
        <v>1150</v>
      </c>
      <c r="AC64" s="61"/>
      <c r="AD64" s="62">
        <f t="shared" si="9"/>
        <v>1150</v>
      </c>
      <c r="AE64" s="72">
        <v>1150</v>
      </c>
      <c r="AF64" s="63">
        <v>560</v>
      </c>
      <c r="AG64" s="113"/>
    </row>
    <row r="65" spans="1:141" s="73" customFormat="1" ht="30" customHeight="1" outlineLevel="1" x14ac:dyDescent="0.25">
      <c r="A65" s="78">
        <v>51</v>
      </c>
      <c r="B65" s="91" t="s">
        <v>107</v>
      </c>
      <c r="C65" s="42" t="s">
        <v>56</v>
      </c>
      <c r="D65" s="54" t="s">
        <v>33</v>
      </c>
      <c r="E65" s="60">
        <v>7031</v>
      </c>
      <c r="F65" s="118">
        <v>36430</v>
      </c>
      <c r="G65" s="118">
        <v>47007</v>
      </c>
      <c r="H65" s="60">
        <v>42000</v>
      </c>
      <c r="I65" s="60">
        <v>19571</v>
      </c>
      <c r="J65" s="60">
        <v>15357</v>
      </c>
      <c r="K65" s="60">
        <v>19930</v>
      </c>
      <c r="L65" s="60">
        <v>24610</v>
      </c>
      <c r="M65" s="60">
        <v>51740</v>
      </c>
      <c r="N65" s="60">
        <v>70574</v>
      </c>
      <c r="O65" s="60">
        <v>32590</v>
      </c>
      <c r="P65" s="60">
        <v>29132</v>
      </c>
      <c r="Q65" s="118">
        <v>13193.3</v>
      </c>
      <c r="R65" s="60">
        <v>33891</v>
      </c>
      <c r="S65" s="60">
        <v>14335</v>
      </c>
      <c r="T65" s="60">
        <v>29747</v>
      </c>
      <c r="U65" s="60">
        <v>13370</v>
      </c>
      <c r="V65" s="60">
        <v>5110</v>
      </c>
      <c r="W65" s="60">
        <v>23174</v>
      </c>
      <c r="X65" s="60">
        <v>36400</v>
      </c>
      <c r="Y65" s="60">
        <v>39180</v>
      </c>
      <c r="Z65" s="60">
        <v>27138</v>
      </c>
      <c r="AA65" s="61">
        <v>33190</v>
      </c>
      <c r="AB65" s="108">
        <f t="shared" si="8"/>
        <v>664700.30000000005</v>
      </c>
      <c r="AC65" s="61">
        <v>63500</v>
      </c>
      <c r="AD65" s="62">
        <f t="shared" si="9"/>
        <v>728200.3</v>
      </c>
      <c r="AE65" s="72">
        <v>448970</v>
      </c>
      <c r="AF65" s="63">
        <v>727722</v>
      </c>
    </row>
    <row r="66" spans="1:141" s="73" customFormat="1" ht="23.45" customHeight="1" outlineLevel="1" x14ac:dyDescent="0.25">
      <c r="A66" s="78">
        <v>52</v>
      </c>
      <c r="B66" s="91" t="s">
        <v>105</v>
      </c>
      <c r="C66" s="42" t="s">
        <v>56</v>
      </c>
      <c r="D66" s="54" t="s">
        <v>33</v>
      </c>
      <c r="E66" s="60">
        <v>7000</v>
      </c>
      <c r="F66" s="118">
        <v>8594</v>
      </c>
      <c r="G66" s="118"/>
      <c r="H66" s="60">
        <v>900</v>
      </c>
      <c r="I66" s="60">
        <v>0</v>
      </c>
      <c r="J66" s="60">
        <v>3700</v>
      </c>
      <c r="K66" s="60">
        <v>5320</v>
      </c>
      <c r="L66" s="118">
        <v>14859.8</v>
      </c>
      <c r="M66" s="60"/>
      <c r="N66" s="60">
        <v>13799</v>
      </c>
      <c r="O66" s="60"/>
      <c r="P66" s="60">
        <v>19829</v>
      </c>
      <c r="Q66" s="60"/>
      <c r="R66" s="60">
        <v>4088.8</v>
      </c>
      <c r="S66" s="60">
        <v>3600</v>
      </c>
      <c r="T66" s="60">
        <v>2255</v>
      </c>
      <c r="U66" s="60">
        <v>50</v>
      </c>
      <c r="V66" s="60"/>
      <c r="W66" s="60">
        <v>15000</v>
      </c>
      <c r="X66" s="60">
        <v>2420</v>
      </c>
      <c r="Y66" s="60">
        <v>19590</v>
      </c>
      <c r="Z66" s="60">
        <v>2100</v>
      </c>
      <c r="AA66" s="61"/>
      <c r="AB66" s="108">
        <f t="shared" si="8"/>
        <v>123105.60000000001</v>
      </c>
      <c r="AC66" s="61"/>
      <c r="AD66" s="62">
        <f t="shared" si="9"/>
        <v>123105.60000000001</v>
      </c>
      <c r="AE66" s="72">
        <v>113090</v>
      </c>
      <c r="AF66" s="63">
        <v>123832</v>
      </c>
    </row>
    <row r="67" spans="1:141" s="73" customFormat="1" ht="54.75" customHeight="1" outlineLevel="1" x14ac:dyDescent="0.25">
      <c r="A67" s="78">
        <v>53</v>
      </c>
      <c r="B67" s="91" t="s">
        <v>108</v>
      </c>
      <c r="C67" s="42" t="s">
        <v>56</v>
      </c>
      <c r="D67" s="54" t="s">
        <v>33</v>
      </c>
      <c r="E67" s="60"/>
      <c r="F67" s="118">
        <v>176</v>
      </c>
      <c r="G67" s="60"/>
      <c r="H67" s="60">
        <v>200</v>
      </c>
      <c r="I67" s="60">
        <v>0</v>
      </c>
      <c r="J67" s="60"/>
      <c r="K67" s="60"/>
      <c r="L67" s="118">
        <v>550.20000000000005</v>
      </c>
      <c r="M67" s="60"/>
      <c r="N67" s="60"/>
      <c r="O67" s="60"/>
      <c r="P67" s="118"/>
      <c r="Q67" s="60"/>
      <c r="R67" s="118">
        <v>60</v>
      </c>
      <c r="S67" s="60"/>
      <c r="T67" s="60">
        <v>275</v>
      </c>
      <c r="U67" s="60"/>
      <c r="V67" s="60"/>
      <c r="W67" s="60">
        <v>75</v>
      </c>
      <c r="X67" s="118"/>
      <c r="Y67" s="60"/>
      <c r="Z67" s="60">
        <v>162</v>
      </c>
      <c r="AA67" s="61"/>
      <c r="AB67" s="108">
        <f t="shared" si="8"/>
        <v>1498.2</v>
      </c>
      <c r="AC67" s="61"/>
      <c r="AD67" s="62">
        <f t="shared" si="9"/>
        <v>1498.2</v>
      </c>
      <c r="AE67" s="72">
        <v>170</v>
      </c>
      <c r="AF67" s="63">
        <v>3175</v>
      </c>
    </row>
    <row r="68" spans="1:141" s="73" customFormat="1" ht="48" customHeight="1" outlineLevel="1" x14ac:dyDescent="0.25">
      <c r="A68" s="78">
        <v>54</v>
      </c>
      <c r="B68" s="91" t="s">
        <v>109</v>
      </c>
      <c r="C68" s="42" t="s">
        <v>56</v>
      </c>
      <c r="D68" s="54" t="s">
        <v>15</v>
      </c>
      <c r="E68" s="60">
        <v>5</v>
      </c>
      <c r="F68" s="60">
        <v>2</v>
      </c>
      <c r="G68" s="60">
        <v>4</v>
      </c>
      <c r="H68" s="60"/>
      <c r="I68" s="60">
        <v>0</v>
      </c>
      <c r="J68" s="60">
        <v>2</v>
      </c>
      <c r="K68" s="60"/>
      <c r="L68" s="60">
        <v>3</v>
      </c>
      <c r="M68" s="60"/>
      <c r="N68" s="60">
        <v>1</v>
      </c>
      <c r="O68" s="60"/>
      <c r="P68" s="60"/>
      <c r="Q68" s="60"/>
      <c r="R68" s="60"/>
      <c r="S68" s="60"/>
      <c r="T68" s="60"/>
      <c r="U68" s="60">
        <v>6</v>
      </c>
      <c r="V68" s="60">
        <v>4</v>
      </c>
      <c r="W68" s="60">
        <v>1</v>
      </c>
      <c r="X68" s="60">
        <v>1</v>
      </c>
      <c r="Y68" s="60"/>
      <c r="Z68" s="60"/>
      <c r="AA68" s="61"/>
      <c r="AB68" s="108">
        <f t="shared" si="8"/>
        <v>29</v>
      </c>
      <c r="AC68" s="61"/>
      <c r="AD68" s="62">
        <f t="shared" si="9"/>
        <v>29</v>
      </c>
      <c r="AE68" s="72"/>
      <c r="AF68" s="63">
        <v>29</v>
      </c>
    </row>
    <row r="69" spans="1:141" s="73" customFormat="1" ht="28.5" customHeight="1" outlineLevel="1" x14ac:dyDescent="0.25">
      <c r="A69" s="78">
        <v>55</v>
      </c>
      <c r="B69" s="91" t="s">
        <v>39</v>
      </c>
      <c r="C69" s="42" t="s">
        <v>56</v>
      </c>
      <c r="D69" s="54" t="s">
        <v>33</v>
      </c>
      <c r="E69" s="60">
        <v>471</v>
      </c>
      <c r="F69" s="60">
        <v>140</v>
      </c>
      <c r="G69" s="60">
        <v>1720</v>
      </c>
      <c r="H69" s="60">
        <v>20327</v>
      </c>
      <c r="I69" s="60">
        <v>7139</v>
      </c>
      <c r="J69" s="60">
        <v>4140</v>
      </c>
      <c r="K69" s="60">
        <v>17989</v>
      </c>
      <c r="L69" s="60">
        <v>1570</v>
      </c>
      <c r="M69" s="60">
        <v>34700</v>
      </c>
      <c r="N69" s="60">
        <v>36275</v>
      </c>
      <c r="O69" s="60">
        <v>2876</v>
      </c>
      <c r="P69" s="60">
        <v>15783</v>
      </c>
      <c r="Q69" s="60">
        <v>168</v>
      </c>
      <c r="R69" s="60">
        <v>6806</v>
      </c>
      <c r="S69" s="60">
        <v>2000</v>
      </c>
      <c r="T69" s="60">
        <v>3575</v>
      </c>
      <c r="U69" s="60"/>
      <c r="V69" s="60">
        <v>2029</v>
      </c>
      <c r="W69" s="60">
        <v>5213</v>
      </c>
      <c r="X69" s="60"/>
      <c r="Y69" s="60">
        <v>42439</v>
      </c>
      <c r="Z69" s="60">
        <v>9891</v>
      </c>
      <c r="AA69" s="61">
        <v>8200</v>
      </c>
      <c r="AB69" s="108">
        <f t="shared" si="8"/>
        <v>223451</v>
      </c>
      <c r="AC69" s="61">
        <v>20966</v>
      </c>
      <c r="AD69" s="62">
        <f t="shared" si="9"/>
        <v>244417</v>
      </c>
      <c r="AE69" s="72">
        <v>112540</v>
      </c>
      <c r="AF69" s="63">
        <v>244417</v>
      </c>
    </row>
    <row r="70" spans="1:141" s="73" customFormat="1" ht="23.45" customHeight="1" outlineLevel="1" x14ac:dyDescent="0.25">
      <c r="A70" s="78">
        <v>56</v>
      </c>
      <c r="B70" s="91" t="s">
        <v>105</v>
      </c>
      <c r="C70" s="42" t="s">
        <v>56</v>
      </c>
      <c r="D70" s="54" t="s">
        <v>33</v>
      </c>
      <c r="E70" s="60">
        <v>200</v>
      </c>
      <c r="F70" s="60"/>
      <c r="G70" s="60"/>
      <c r="H70" s="60"/>
      <c r="I70" s="60">
        <v>7139</v>
      </c>
      <c r="J70" s="60">
        <v>1500</v>
      </c>
      <c r="K70" s="60"/>
      <c r="L70" s="60"/>
      <c r="M70" s="60"/>
      <c r="N70" s="60">
        <v>3100</v>
      </c>
      <c r="O70" s="60"/>
      <c r="P70" s="60">
        <v>11500</v>
      </c>
      <c r="Q70" s="60"/>
      <c r="R70" s="118">
        <v>75</v>
      </c>
      <c r="S70" s="60"/>
      <c r="T70" s="60">
        <v>200</v>
      </c>
      <c r="U70" s="60"/>
      <c r="V70" s="60"/>
      <c r="W70" s="60">
        <v>5213</v>
      </c>
      <c r="X70" s="60"/>
      <c r="Y70" s="60">
        <v>29700</v>
      </c>
      <c r="Z70" s="60"/>
      <c r="AA70" s="61"/>
      <c r="AB70" s="108">
        <f t="shared" si="8"/>
        <v>58627</v>
      </c>
      <c r="AC70" s="61"/>
      <c r="AD70" s="62">
        <f t="shared" si="9"/>
        <v>58627</v>
      </c>
      <c r="AE70" s="72">
        <v>55170</v>
      </c>
      <c r="AF70" s="63">
        <v>61012</v>
      </c>
    </row>
    <row r="71" spans="1:141" s="73" customFormat="1" ht="57" customHeight="1" outlineLevel="1" x14ac:dyDescent="0.25">
      <c r="A71" s="78">
        <v>57</v>
      </c>
      <c r="B71" s="91" t="s">
        <v>110</v>
      </c>
      <c r="C71" s="42" t="s">
        <v>56</v>
      </c>
      <c r="D71" s="54" t="s">
        <v>33</v>
      </c>
      <c r="E71" s="60"/>
      <c r="F71" s="60"/>
      <c r="G71" s="60"/>
      <c r="H71" s="60">
        <v>20</v>
      </c>
      <c r="I71" s="60">
        <v>0</v>
      </c>
      <c r="J71" s="60"/>
      <c r="K71" s="60"/>
      <c r="L71" s="60"/>
      <c r="M71" s="60"/>
      <c r="N71" s="60"/>
      <c r="O71" s="60"/>
      <c r="P71" s="118">
        <v>50</v>
      </c>
      <c r="Q71" s="60"/>
      <c r="R71" s="60">
        <v>30</v>
      </c>
      <c r="S71" s="60"/>
      <c r="T71" s="60"/>
      <c r="U71" s="60"/>
      <c r="V71" s="60"/>
      <c r="W71" s="60">
        <v>75</v>
      </c>
      <c r="X71" s="60"/>
      <c r="Y71" s="60"/>
      <c r="Z71" s="60"/>
      <c r="AA71" s="61"/>
      <c r="AB71" s="108">
        <f t="shared" si="8"/>
        <v>175</v>
      </c>
      <c r="AC71" s="61"/>
      <c r="AD71" s="62">
        <f t="shared" si="9"/>
        <v>175</v>
      </c>
      <c r="AE71" s="72"/>
      <c r="AF71" s="63">
        <v>125</v>
      </c>
    </row>
    <row r="72" spans="1:141" s="73" customFormat="1" ht="54.75" customHeight="1" outlineLevel="1" x14ac:dyDescent="0.25">
      <c r="A72" s="78">
        <v>58</v>
      </c>
      <c r="B72" s="91" t="s">
        <v>111</v>
      </c>
      <c r="C72" s="42" t="s">
        <v>56</v>
      </c>
      <c r="D72" s="54" t="s">
        <v>15</v>
      </c>
      <c r="E72" s="60">
        <v>5</v>
      </c>
      <c r="F72" s="60">
        <v>2</v>
      </c>
      <c r="G72" s="60">
        <v>9</v>
      </c>
      <c r="H72" s="60"/>
      <c r="I72" s="60">
        <v>1</v>
      </c>
      <c r="J72" s="60">
        <v>4</v>
      </c>
      <c r="K72" s="60"/>
      <c r="L72" s="60">
        <v>3</v>
      </c>
      <c r="M72" s="60"/>
      <c r="N72" s="60">
        <v>4</v>
      </c>
      <c r="O72" s="60">
        <v>2</v>
      </c>
      <c r="P72" s="60"/>
      <c r="Q72" s="60">
        <v>3</v>
      </c>
      <c r="R72" s="60">
        <v>3</v>
      </c>
      <c r="S72" s="60"/>
      <c r="T72" s="60">
        <v>2</v>
      </c>
      <c r="U72" s="60"/>
      <c r="V72" s="60">
        <v>4</v>
      </c>
      <c r="W72" s="60">
        <v>4</v>
      </c>
      <c r="X72" s="60">
        <v>2</v>
      </c>
      <c r="Y72" s="60"/>
      <c r="Z72" s="60">
        <v>1</v>
      </c>
      <c r="AA72" s="61"/>
      <c r="AB72" s="108">
        <f t="shared" si="8"/>
        <v>49</v>
      </c>
      <c r="AC72" s="61"/>
      <c r="AD72" s="62">
        <f t="shared" si="9"/>
        <v>49</v>
      </c>
      <c r="AE72" s="92"/>
      <c r="AF72" s="63">
        <v>49</v>
      </c>
    </row>
    <row r="73" spans="1:141" ht="21.6" customHeight="1" x14ac:dyDescent="0.25">
      <c r="A73" s="224"/>
      <c r="B73" s="231" t="s">
        <v>120</v>
      </c>
      <c r="C73" s="225"/>
      <c r="D73" s="226"/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8"/>
      <c r="AC73" s="227"/>
      <c r="AD73" s="229"/>
      <c r="AE73" s="230"/>
      <c r="AF73" s="229"/>
    </row>
    <row r="74" spans="1:141" s="73" customFormat="1" ht="30" customHeight="1" outlineLevel="1" x14ac:dyDescent="0.25">
      <c r="A74" s="93" t="s">
        <v>88</v>
      </c>
      <c r="B74" s="41" t="s">
        <v>41</v>
      </c>
      <c r="C74" s="94" t="s">
        <v>56</v>
      </c>
      <c r="D74" s="54" t="s">
        <v>15</v>
      </c>
      <c r="E74" s="60">
        <v>3</v>
      </c>
      <c r="F74" s="60">
        <v>2</v>
      </c>
      <c r="G74" s="60">
        <v>3</v>
      </c>
      <c r="H74" s="60">
        <v>3</v>
      </c>
      <c r="I74" s="60">
        <v>2</v>
      </c>
      <c r="J74" s="60">
        <v>3</v>
      </c>
      <c r="K74" s="60"/>
      <c r="L74" s="60">
        <v>4</v>
      </c>
      <c r="M74" s="60">
        <v>2</v>
      </c>
      <c r="N74" s="60">
        <v>7</v>
      </c>
      <c r="O74" s="60">
        <v>2</v>
      </c>
      <c r="P74" s="60">
        <v>2</v>
      </c>
      <c r="Q74" s="60">
        <v>2</v>
      </c>
      <c r="R74" s="60">
        <v>3</v>
      </c>
      <c r="S74" s="60">
        <v>1</v>
      </c>
      <c r="T74" s="60">
        <v>2</v>
      </c>
      <c r="U74" s="60">
        <v>7</v>
      </c>
      <c r="V74" s="60">
        <v>3</v>
      </c>
      <c r="W74" s="60">
        <v>2</v>
      </c>
      <c r="X74" s="60">
        <v>2</v>
      </c>
      <c r="Y74" s="60">
        <v>1</v>
      </c>
      <c r="Z74" s="60">
        <v>2</v>
      </c>
      <c r="AA74" s="61">
        <v>2</v>
      </c>
      <c r="AB74" s="108">
        <f>SUM(E74:AA74)</f>
        <v>60</v>
      </c>
      <c r="AC74" s="61">
        <v>1</v>
      </c>
      <c r="AD74" s="62">
        <f>AB74+AC74</f>
        <v>61</v>
      </c>
      <c r="AE74" s="92"/>
      <c r="AF74" s="63">
        <v>61</v>
      </c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</row>
    <row r="75" spans="1:141" ht="31.15" customHeight="1" x14ac:dyDescent="0.25">
      <c r="A75" s="224"/>
      <c r="B75" s="231" t="s">
        <v>124</v>
      </c>
      <c r="C75" s="225"/>
      <c r="D75" s="226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8"/>
      <c r="AC75" s="227"/>
      <c r="AD75" s="229"/>
      <c r="AE75" s="230"/>
      <c r="AF75" s="229">
        <v>62667</v>
      </c>
    </row>
    <row r="76" spans="1:141" s="73" customFormat="1" ht="58.5" customHeight="1" outlineLevel="1" x14ac:dyDescent="0.25">
      <c r="A76" s="8" t="s">
        <v>90</v>
      </c>
      <c r="B76" s="124" t="s">
        <v>112</v>
      </c>
      <c r="C76" s="94" t="s">
        <v>56</v>
      </c>
      <c r="D76" s="54" t="s">
        <v>42</v>
      </c>
      <c r="E76" s="118">
        <v>2542</v>
      </c>
      <c r="F76" s="118"/>
      <c r="G76" s="118"/>
      <c r="H76" s="118">
        <v>3823</v>
      </c>
      <c r="I76" s="118">
        <v>2075</v>
      </c>
      <c r="J76" s="118"/>
      <c r="K76" s="118">
        <v>1842</v>
      </c>
      <c r="L76" s="118">
        <v>3630</v>
      </c>
      <c r="M76" s="118">
        <v>6869</v>
      </c>
      <c r="N76" s="118">
        <v>534</v>
      </c>
      <c r="O76" s="118">
        <v>115</v>
      </c>
      <c r="P76" s="118"/>
      <c r="Q76" s="118">
        <v>0</v>
      </c>
      <c r="R76" s="118">
        <v>3869</v>
      </c>
      <c r="S76" s="118"/>
      <c r="T76" s="118">
        <v>4662</v>
      </c>
      <c r="U76" s="118">
        <v>425</v>
      </c>
      <c r="V76" s="118">
        <v>0</v>
      </c>
      <c r="W76" s="118">
        <v>628</v>
      </c>
      <c r="X76" s="118">
        <v>408</v>
      </c>
      <c r="Y76" s="118">
        <v>52628</v>
      </c>
      <c r="Z76" s="118"/>
      <c r="AA76" s="119">
        <v>538</v>
      </c>
      <c r="AB76" s="108">
        <f>SUM(E76:AA76)</f>
        <v>84588</v>
      </c>
      <c r="AC76" s="119">
        <v>2500</v>
      </c>
      <c r="AD76" s="95">
        <f>AB76+AC76</f>
        <v>87088</v>
      </c>
      <c r="AE76" s="92"/>
      <c r="AF76" s="96">
        <v>41256</v>
      </c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</row>
    <row r="77" spans="1:141" ht="21.6" customHeight="1" x14ac:dyDescent="0.25">
      <c r="A77" s="224"/>
      <c r="B77" s="231" t="s">
        <v>121</v>
      </c>
      <c r="C77" s="225"/>
      <c r="D77" s="226"/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9"/>
      <c r="AE77" s="230"/>
      <c r="AF77" s="229"/>
    </row>
    <row r="78" spans="1:141" s="73" customFormat="1" ht="39" customHeight="1" outlineLevel="1" x14ac:dyDescent="0.25">
      <c r="A78" s="93" t="s">
        <v>92</v>
      </c>
      <c r="B78" s="41" t="s">
        <v>44</v>
      </c>
      <c r="C78" s="94" t="s">
        <v>56</v>
      </c>
      <c r="D78" s="54" t="s">
        <v>45</v>
      </c>
      <c r="E78" s="118">
        <v>870</v>
      </c>
      <c r="F78" s="118">
        <v>380</v>
      </c>
      <c r="G78" s="118">
        <v>1260</v>
      </c>
      <c r="H78" s="118">
        <v>31400</v>
      </c>
      <c r="I78" s="118">
        <v>2600</v>
      </c>
      <c r="J78" s="118">
        <v>3000</v>
      </c>
      <c r="K78" s="118">
        <v>171.2</v>
      </c>
      <c r="L78" s="118">
        <v>770</v>
      </c>
      <c r="M78" s="118">
        <v>14365</v>
      </c>
      <c r="N78" s="118">
        <v>5298</v>
      </c>
      <c r="O78" s="118">
        <v>1354</v>
      </c>
      <c r="P78" s="118">
        <v>300</v>
      </c>
      <c r="Q78" s="118">
        <v>5780</v>
      </c>
      <c r="R78" s="118">
        <v>280</v>
      </c>
      <c r="S78" s="118">
        <v>580</v>
      </c>
      <c r="T78" s="118">
        <v>1920</v>
      </c>
      <c r="U78" s="118">
        <v>3240</v>
      </c>
      <c r="V78" s="118">
        <v>5829</v>
      </c>
      <c r="W78" s="118">
        <f>59886*0+36886</f>
        <v>36886</v>
      </c>
      <c r="X78" s="118">
        <v>148.4</v>
      </c>
      <c r="Y78" s="118">
        <v>1900</v>
      </c>
      <c r="Z78" s="118">
        <v>10972</v>
      </c>
      <c r="AA78" s="119">
        <v>26930</v>
      </c>
      <c r="AB78" s="108">
        <f>SUM(E78:AA78)</f>
        <v>156233.59999999998</v>
      </c>
      <c r="AC78" s="119">
        <v>5000</v>
      </c>
      <c r="AD78" s="62">
        <f>AB78+AC78</f>
        <v>161233.59999999998</v>
      </c>
      <c r="AE78" s="92">
        <v>168565</v>
      </c>
      <c r="AF78" s="63">
        <v>107414</v>
      </c>
    </row>
    <row r="79" spans="1:141" s="73" customFormat="1" ht="39" customHeight="1" outlineLevel="1" x14ac:dyDescent="0.25">
      <c r="A79" s="93" t="s">
        <v>93</v>
      </c>
      <c r="B79" s="41" t="s">
        <v>113</v>
      </c>
      <c r="C79" s="94" t="s">
        <v>56</v>
      </c>
      <c r="D79" s="54" t="s">
        <v>114</v>
      </c>
      <c r="E79" s="118">
        <v>870</v>
      </c>
      <c r="F79" s="118">
        <v>380</v>
      </c>
      <c r="G79" s="118">
        <v>1260</v>
      </c>
      <c r="H79" s="118">
        <v>31400</v>
      </c>
      <c r="I79" s="118">
        <v>2600</v>
      </c>
      <c r="J79" s="118">
        <v>3000</v>
      </c>
      <c r="K79" s="118">
        <v>171.2</v>
      </c>
      <c r="L79" s="118">
        <v>295</v>
      </c>
      <c r="M79" s="118">
        <v>14365</v>
      </c>
      <c r="N79" s="118">
        <v>5298</v>
      </c>
      <c r="O79" s="118">
        <v>1354</v>
      </c>
      <c r="P79" s="118">
        <v>300</v>
      </c>
      <c r="Q79" s="118">
        <v>5780</v>
      </c>
      <c r="R79" s="118">
        <v>280</v>
      </c>
      <c r="S79" s="118">
        <v>580</v>
      </c>
      <c r="T79" s="118">
        <v>1920</v>
      </c>
      <c r="U79" s="118">
        <v>3240</v>
      </c>
      <c r="V79" s="118">
        <v>5829</v>
      </c>
      <c r="W79" s="118">
        <f>55886*0+36886</f>
        <v>36886</v>
      </c>
      <c r="X79" s="118">
        <v>148.4</v>
      </c>
      <c r="Y79" s="118">
        <v>1900</v>
      </c>
      <c r="Z79" s="118">
        <v>10972</v>
      </c>
      <c r="AA79" s="119">
        <v>26930</v>
      </c>
      <c r="AB79" s="108">
        <f>SUM(E79:AA79)</f>
        <v>155758.59999999998</v>
      </c>
      <c r="AC79" s="119">
        <v>5000</v>
      </c>
      <c r="AD79" s="62">
        <f>AB79+AC79</f>
        <v>160758.59999999998</v>
      </c>
      <c r="AE79" s="92">
        <v>163926</v>
      </c>
      <c r="AF79" s="63">
        <v>106894</v>
      </c>
    </row>
    <row r="80" spans="1:141" ht="31.15" customHeight="1" x14ac:dyDescent="0.25">
      <c r="A80" s="224"/>
      <c r="B80" s="231" t="s">
        <v>122</v>
      </c>
      <c r="C80" s="225"/>
      <c r="D80" s="226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8"/>
      <c r="AC80" s="227"/>
      <c r="AD80" s="229"/>
      <c r="AE80" s="230"/>
      <c r="AF80" s="229"/>
    </row>
    <row r="81" spans="1:113" ht="21" customHeight="1" outlineLevel="1" x14ac:dyDescent="0.25">
      <c r="A81" s="8" t="s">
        <v>95</v>
      </c>
      <c r="B81" s="41" t="s">
        <v>47</v>
      </c>
      <c r="C81" s="94" t="s">
        <v>56</v>
      </c>
      <c r="D81" s="54" t="s">
        <v>15</v>
      </c>
      <c r="E81" s="60"/>
      <c r="F81" s="60"/>
      <c r="G81" s="60"/>
      <c r="H81" s="60">
        <v>2</v>
      </c>
      <c r="I81" s="60">
        <v>0</v>
      </c>
      <c r="J81" s="60">
        <v>1</v>
      </c>
      <c r="K81" s="60"/>
      <c r="L81" s="60">
        <v>1</v>
      </c>
      <c r="M81" s="60">
        <v>8</v>
      </c>
      <c r="N81" s="60"/>
      <c r="O81" s="60"/>
      <c r="P81" s="60">
        <v>1</v>
      </c>
      <c r="Q81" s="60">
        <v>2</v>
      </c>
      <c r="R81" s="60"/>
      <c r="S81" s="60">
        <v>1</v>
      </c>
      <c r="T81" s="60"/>
      <c r="U81" s="60"/>
      <c r="V81" s="60"/>
      <c r="W81" s="60">
        <v>4</v>
      </c>
      <c r="X81" s="60"/>
      <c r="Y81" s="60"/>
      <c r="Z81" s="60">
        <v>1</v>
      </c>
      <c r="AA81" s="61">
        <v>4</v>
      </c>
      <c r="AB81" s="108">
        <f>SUM(E81:AA81)</f>
        <v>25</v>
      </c>
      <c r="AC81" s="61">
        <v>29</v>
      </c>
      <c r="AD81" s="62">
        <f>AB81+AC81</f>
        <v>54</v>
      </c>
      <c r="AE81" s="92">
        <v>41</v>
      </c>
      <c r="AF81" s="63">
        <v>54</v>
      </c>
    </row>
    <row r="82" spans="1:113" ht="21.6" customHeight="1" x14ac:dyDescent="0.25">
      <c r="A82" s="224"/>
      <c r="B82" s="231" t="s">
        <v>123</v>
      </c>
      <c r="C82" s="225"/>
      <c r="D82" s="226"/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8"/>
      <c r="AC82" s="227"/>
      <c r="AD82" s="229"/>
      <c r="AE82" s="230"/>
      <c r="AF82" s="229"/>
    </row>
    <row r="83" spans="1:113" ht="41.25" customHeight="1" outlineLevel="1" x14ac:dyDescent="0.25">
      <c r="A83" s="8" t="s">
        <v>96</v>
      </c>
      <c r="B83" s="41" t="s">
        <v>48</v>
      </c>
      <c r="C83" s="94" t="s">
        <v>56</v>
      </c>
      <c r="D83" s="54" t="s">
        <v>15</v>
      </c>
      <c r="E83" s="60">
        <v>6</v>
      </c>
      <c r="F83" s="60">
        <v>5</v>
      </c>
      <c r="G83" s="60">
        <v>11</v>
      </c>
      <c r="H83" s="60">
        <v>6</v>
      </c>
      <c r="I83" s="60">
        <v>2</v>
      </c>
      <c r="J83" s="60">
        <v>5</v>
      </c>
      <c r="K83" s="60">
        <v>2</v>
      </c>
      <c r="L83" s="60">
        <v>4</v>
      </c>
      <c r="M83" s="60">
        <v>2</v>
      </c>
      <c r="N83" s="60">
        <v>6</v>
      </c>
      <c r="O83" s="60">
        <v>3</v>
      </c>
      <c r="P83" s="60">
        <v>2</v>
      </c>
      <c r="Q83" s="60">
        <v>3</v>
      </c>
      <c r="R83" s="60">
        <v>4</v>
      </c>
      <c r="S83" s="60">
        <v>4</v>
      </c>
      <c r="T83" s="60">
        <v>3</v>
      </c>
      <c r="U83" s="60">
        <v>7</v>
      </c>
      <c r="V83" s="60">
        <v>5</v>
      </c>
      <c r="W83" s="60">
        <v>5</v>
      </c>
      <c r="X83" s="60">
        <v>2</v>
      </c>
      <c r="Y83" s="60">
        <v>1</v>
      </c>
      <c r="Z83" s="60">
        <v>2</v>
      </c>
      <c r="AA83" s="61">
        <v>3</v>
      </c>
      <c r="AB83" s="108">
        <f>SUM(E83:AA83)</f>
        <v>93</v>
      </c>
      <c r="AC83" s="61"/>
      <c r="AD83" s="62">
        <f>AB83+AC83</f>
        <v>93</v>
      </c>
      <c r="AE83" s="92"/>
      <c r="AF83" s="63">
        <v>93</v>
      </c>
    </row>
    <row r="84" spans="1:113" ht="41.25" customHeight="1" outlineLevel="1" x14ac:dyDescent="0.25">
      <c r="A84" s="8" t="s">
        <v>98</v>
      </c>
      <c r="B84" s="41" t="s">
        <v>50</v>
      </c>
      <c r="C84" s="94" t="s">
        <v>56</v>
      </c>
      <c r="D84" s="54" t="s">
        <v>15</v>
      </c>
      <c r="E84" s="60">
        <v>5</v>
      </c>
      <c r="F84" s="60">
        <v>4</v>
      </c>
      <c r="G84" s="60">
        <v>10</v>
      </c>
      <c r="H84" s="60">
        <v>5</v>
      </c>
      <c r="I84" s="60">
        <v>2</v>
      </c>
      <c r="J84" s="60">
        <v>4</v>
      </c>
      <c r="K84" s="60">
        <v>2</v>
      </c>
      <c r="L84" s="60">
        <v>4</v>
      </c>
      <c r="M84" s="60">
        <v>2</v>
      </c>
      <c r="N84" s="60">
        <v>6</v>
      </c>
      <c r="O84" s="60">
        <v>3</v>
      </c>
      <c r="P84" s="60">
        <v>1</v>
      </c>
      <c r="Q84" s="60">
        <v>3</v>
      </c>
      <c r="R84" s="60">
        <v>4</v>
      </c>
      <c r="S84" s="60">
        <v>4</v>
      </c>
      <c r="T84" s="60">
        <v>3</v>
      </c>
      <c r="U84" s="60">
        <v>6</v>
      </c>
      <c r="V84" s="60">
        <v>3</v>
      </c>
      <c r="W84" s="60">
        <v>5</v>
      </c>
      <c r="X84" s="60">
        <v>2</v>
      </c>
      <c r="Y84" s="60">
        <v>1</v>
      </c>
      <c r="Z84" s="60">
        <v>2</v>
      </c>
      <c r="AA84" s="61">
        <v>3</v>
      </c>
      <c r="AB84" s="108">
        <f>SUM(E84:AA84)</f>
        <v>84</v>
      </c>
      <c r="AC84" s="61"/>
      <c r="AD84" s="62">
        <f>AB84+AC84</f>
        <v>84</v>
      </c>
      <c r="AE84" s="92"/>
      <c r="AF84" s="63">
        <v>84</v>
      </c>
    </row>
    <row r="85" spans="1:113" ht="14.25" customHeight="1" x14ac:dyDescent="0.25">
      <c r="D85" s="16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97"/>
      <c r="S85" s="4"/>
      <c r="T85" s="4"/>
      <c r="U85" s="4"/>
      <c r="V85" s="1"/>
      <c r="W85" s="4"/>
      <c r="X85" s="4"/>
      <c r="Y85" s="4"/>
      <c r="Z85" s="4"/>
      <c r="AA85" s="4"/>
      <c r="AB85" s="104"/>
      <c r="AC85" s="4"/>
      <c r="AD85" s="4"/>
      <c r="AE85" s="4"/>
      <c r="AF85" s="4"/>
    </row>
    <row r="86" spans="1:113" ht="140.44999999999999" hidden="1" customHeight="1" outlineLevel="1" x14ac:dyDescent="0.25">
      <c r="A86" s="4"/>
      <c r="B86" s="248" t="s">
        <v>115</v>
      </c>
      <c r="C86" s="248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1"/>
      <c r="W86" s="4"/>
      <c r="X86" s="4"/>
      <c r="Y86" s="4"/>
      <c r="Z86" s="4"/>
      <c r="AA86" s="4"/>
      <c r="AB86" s="104"/>
      <c r="AC86" s="4"/>
      <c r="AD86" s="4"/>
      <c r="AE86" s="4"/>
      <c r="AF86" s="4"/>
    </row>
    <row r="87" spans="1:113" s="98" customFormat="1" ht="105.6" hidden="1" customHeight="1" outlineLevel="1" x14ac:dyDescent="0.25">
      <c r="A87" s="4"/>
      <c r="B87" s="248" t="s">
        <v>126</v>
      </c>
      <c r="C87" s="248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1"/>
      <c r="W87" s="4"/>
      <c r="X87" s="4"/>
      <c r="Y87" s="4"/>
      <c r="Z87" s="4"/>
      <c r="AA87" s="4"/>
      <c r="AB87" s="10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</row>
    <row r="88" spans="1:113" ht="18.75" customHeight="1" collapsed="1" x14ac:dyDescent="0.25">
      <c r="A88" s="4"/>
      <c r="B88" s="4"/>
      <c r="C88" s="4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6"/>
      <c r="AC88" s="5"/>
      <c r="AD88" s="99"/>
      <c r="AE88" s="99"/>
      <c r="AF88" s="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</row>
    <row r="89" spans="1:113" ht="18.75" customHeight="1" x14ac:dyDescent="0.25">
      <c r="A89" s="4"/>
      <c r="B89" s="4"/>
      <c r="C89" s="4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6"/>
      <c r="AC89" s="5"/>
      <c r="AD89" s="99"/>
      <c r="AE89" s="99"/>
      <c r="AF89" s="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</row>
    <row r="90" spans="1:113" ht="18.75" customHeight="1" x14ac:dyDescent="0.25">
      <c r="A90" s="4"/>
      <c r="B90" s="4"/>
      <c r="C90" s="4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6"/>
      <c r="AC90" s="5"/>
      <c r="AD90" s="99"/>
      <c r="AE90" s="99"/>
      <c r="AF90" s="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</row>
    <row r="91" spans="1:113" ht="18.75" customHeight="1" x14ac:dyDescent="0.25">
      <c r="A91" s="4"/>
      <c r="B91" s="4"/>
      <c r="C91" s="4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6"/>
      <c r="AC91" s="5"/>
      <c r="AD91" s="99"/>
      <c r="AE91" s="99"/>
      <c r="AF91" s="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</row>
    <row r="92" spans="1:113" ht="18.75" customHeight="1" x14ac:dyDescent="0.25">
      <c r="A92" s="4"/>
      <c r="B92" s="4"/>
      <c r="C92" s="4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6"/>
      <c r="AC92" s="5"/>
      <c r="AD92" s="99"/>
      <c r="AE92" s="99"/>
      <c r="AF92" s="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</row>
    <row r="93" spans="1:113" ht="18.75" customHeight="1" x14ac:dyDescent="0.25">
      <c r="A93" s="4"/>
      <c r="B93" s="4"/>
      <c r="C93" s="4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6"/>
      <c r="AC93" s="5"/>
      <c r="AD93" s="99"/>
      <c r="AE93" s="99"/>
      <c r="AF93" s="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</row>
    <row r="94" spans="1:113" ht="18.75" customHeight="1" x14ac:dyDescent="0.25">
      <c r="A94" s="4"/>
      <c r="B94" s="4"/>
      <c r="C94" s="4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6"/>
      <c r="AC94" s="5"/>
      <c r="AD94" s="99"/>
      <c r="AE94" s="99"/>
      <c r="AF94" s="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</row>
    <row r="95" spans="1:113" ht="18.75" customHeight="1" x14ac:dyDescent="0.25">
      <c r="A95" s="4"/>
      <c r="B95" s="4"/>
      <c r="C95" s="4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6"/>
      <c r="AC95" s="5"/>
      <c r="AD95" s="99"/>
      <c r="AE95" s="99"/>
      <c r="AF95" s="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</row>
    <row r="96" spans="1:113" ht="18.75" customHeight="1" x14ac:dyDescent="0.25">
      <c r="A96" s="4"/>
      <c r="B96" s="4"/>
      <c r="C96" s="4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6"/>
      <c r="AC96" s="5"/>
      <c r="AD96" s="99"/>
      <c r="AE96" s="99"/>
      <c r="AF96" s="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</row>
    <row r="97" spans="1:113" ht="18.75" customHeight="1" x14ac:dyDescent="0.25">
      <c r="A97" s="4"/>
      <c r="B97" s="4"/>
      <c r="C97" s="4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6"/>
      <c r="AC97" s="5"/>
      <c r="AD97" s="99"/>
      <c r="AE97" s="99"/>
      <c r="AF97" s="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</row>
    <row r="98" spans="1:113" ht="18.75" customHeight="1" x14ac:dyDescent="0.25">
      <c r="A98" s="4"/>
      <c r="B98" s="4"/>
      <c r="C98" s="4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6"/>
      <c r="AC98" s="5"/>
      <c r="AD98" s="99"/>
      <c r="AE98" s="99"/>
      <c r="AF98" s="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</row>
    <row r="99" spans="1:113" ht="18.75" customHeight="1" x14ac:dyDescent="0.25">
      <c r="A99" s="4"/>
      <c r="B99" s="4"/>
      <c r="C99" s="4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6"/>
      <c r="AC99" s="5"/>
      <c r="AD99" s="99"/>
      <c r="AE99" s="99"/>
      <c r="AF99" s="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</row>
    <row r="100" spans="1:113" ht="18.75" customHeight="1" x14ac:dyDescent="0.25">
      <c r="A100" s="4"/>
      <c r="B100" s="4"/>
      <c r="C100" s="4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6"/>
      <c r="AC100" s="5"/>
      <c r="AD100" s="99"/>
      <c r="AE100" s="99"/>
      <c r="AF100" s="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</row>
    <row r="101" spans="1:113" ht="18.75" customHeight="1" x14ac:dyDescent="0.25">
      <c r="A101" s="4"/>
      <c r="B101" s="4"/>
      <c r="C101" s="4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6"/>
      <c r="AC101" s="5"/>
      <c r="AD101" s="99"/>
      <c r="AE101" s="99"/>
      <c r="AF101" s="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</row>
    <row r="102" spans="1:113" ht="18.75" customHeight="1" x14ac:dyDescent="0.25">
      <c r="A102" s="4"/>
      <c r="B102" s="4"/>
      <c r="C102" s="4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6"/>
      <c r="AC102" s="5"/>
      <c r="AD102" s="99"/>
      <c r="AE102" s="99"/>
      <c r="AF102" s="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</row>
    <row r="103" spans="1:113" ht="18.75" customHeight="1" x14ac:dyDescent="0.25">
      <c r="A103" s="4"/>
      <c r="B103" s="4"/>
      <c r="C103" s="4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6"/>
      <c r="AC103" s="5"/>
      <c r="AD103" s="99"/>
      <c r="AE103" s="99"/>
      <c r="AF103" s="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</row>
    <row r="104" spans="1:113" ht="18.75" customHeight="1" x14ac:dyDescent="0.25">
      <c r="A104" s="4"/>
      <c r="B104" s="4"/>
      <c r="C104" s="4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6"/>
      <c r="AC104" s="5"/>
      <c r="AD104" s="99"/>
      <c r="AE104" s="99"/>
      <c r="AF104" s="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</row>
    <row r="105" spans="1:113" ht="18.75" customHeight="1" x14ac:dyDescent="0.25">
      <c r="A105" s="4"/>
      <c r="B105" s="4"/>
      <c r="C105" s="4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6"/>
      <c r="AC105" s="5"/>
      <c r="AD105" s="99"/>
      <c r="AE105" s="99"/>
      <c r="AF105" s="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</row>
    <row r="106" spans="1:113" ht="18.75" customHeight="1" x14ac:dyDescent="0.25">
      <c r="A106" s="4"/>
      <c r="B106" s="4"/>
      <c r="C106" s="4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6"/>
      <c r="AC106" s="5"/>
      <c r="AD106" s="99"/>
      <c r="AE106" s="99"/>
      <c r="AF106" s="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</row>
    <row r="107" spans="1:113" ht="18.75" customHeight="1" x14ac:dyDescent="0.25">
      <c r="A107" s="4"/>
      <c r="B107" s="4"/>
      <c r="C107" s="4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6"/>
      <c r="AC107" s="5"/>
      <c r="AD107" s="99"/>
      <c r="AE107" s="99"/>
      <c r="AF107" s="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</row>
    <row r="108" spans="1:113" ht="18.75" customHeight="1" x14ac:dyDescent="0.25">
      <c r="A108" s="4"/>
      <c r="B108" s="4"/>
      <c r="C108" s="4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111"/>
      <c r="AC108" s="5"/>
      <c r="AD108" s="99"/>
      <c r="AE108" s="99"/>
      <c r="AF108" s="99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</row>
    <row r="109" spans="1:113" ht="18.75" customHeight="1" x14ac:dyDescent="0.25">
      <c r="A109" s="4"/>
      <c r="B109" s="4"/>
      <c r="C109" s="4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111"/>
      <c r="AC109" s="5"/>
      <c r="AD109" s="99"/>
      <c r="AE109" s="99"/>
      <c r="AF109" s="99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</row>
    <row r="110" spans="1:113" ht="18.75" customHeight="1" x14ac:dyDescent="0.25">
      <c r="A110" s="4"/>
      <c r="B110" s="4"/>
      <c r="C110" s="4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111"/>
      <c r="AC110" s="5"/>
      <c r="AD110" s="99"/>
      <c r="AE110" s="99"/>
      <c r="AF110" s="99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</row>
    <row r="111" spans="1:113" ht="18.75" customHeight="1" x14ac:dyDescent="0.25">
      <c r="A111" s="4"/>
      <c r="B111" s="4"/>
      <c r="C111" s="4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111"/>
      <c r="AC111" s="5"/>
      <c r="AD111" s="99"/>
      <c r="AE111" s="99"/>
      <c r="AF111" s="99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</row>
    <row r="112" spans="1:113" ht="18.75" customHeight="1" x14ac:dyDescent="0.25">
      <c r="A112" s="4"/>
      <c r="B112" s="4"/>
      <c r="C112" s="4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111"/>
      <c r="AC112" s="5"/>
      <c r="AD112" s="99"/>
      <c r="AE112" s="99"/>
      <c r="AF112" s="99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</row>
    <row r="113" spans="1:113" ht="18.75" customHeight="1" x14ac:dyDescent="0.25">
      <c r="A113" s="4"/>
      <c r="B113" s="4"/>
      <c r="C113" s="4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111"/>
      <c r="AC113" s="5"/>
      <c r="AD113" s="99"/>
      <c r="AE113" s="99"/>
      <c r="AF113" s="99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</row>
    <row r="114" spans="1:113" ht="18.75" customHeight="1" x14ac:dyDescent="0.25">
      <c r="A114" s="4"/>
      <c r="B114" s="4"/>
      <c r="C114" s="4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111"/>
      <c r="AC114" s="5"/>
      <c r="AD114" s="99"/>
      <c r="AE114" s="99"/>
      <c r="AF114" s="99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</row>
    <row r="115" spans="1:113" ht="18.75" customHeight="1" x14ac:dyDescent="0.25">
      <c r="A115" s="4"/>
      <c r="B115" s="4"/>
      <c r="C115" s="4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111"/>
      <c r="AC115" s="5"/>
      <c r="AD115" s="99"/>
      <c r="AE115" s="99"/>
      <c r="AF115" s="99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</row>
    <row r="116" spans="1:113" ht="18.75" customHeight="1" x14ac:dyDescent="0.25">
      <c r="A116" s="4"/>
      <c r="B116" s="4"/>
      <c r="C116" s="4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111"/>
      <c r="AC116" s="5"/>
      <c r="AD116" s="99"/>
      <c r="AE116" s="99"/>
      <c r="AF116" s="99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</row>
    <row r="117" spans="1:113" ht="18.75" customHeight="1" x14ac:dyDescent="0.25">
      <c r="A117" s="4"/>
      <c r="B117" s="4"/>
      <c r="C117" s="4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111"/>
      <c r="AC117" s="5"/>
      <c r="AD117" s="99"/>
      <c r="AE117" s="99"/>
      <c r="AF117" s="99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</row>
    <row r="118" spans="1:113" ht="18.75" customHeight="1" x14ac:dyDescent="0.25">
      <c r="A118" s="4"/>
      <c r="B118" s="4"/>
      <c r="C118" s="4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111"/>
      <c r="AC118" s="5"/>
      <c r="AD118" s="99"/>
      <c r="AE118" s="99"/>
      <c r="AF118" s="99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</row>
    <row r="119" spans="1:113" ht="18.75" customHeight="1" x14ac:dyDescent="0.25">
      <c r="A119" s="4"/>
      <c r="B119" s="4"/>
      <c r="C119" s="4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111"/>
      <c r="AC119" s="5"/>
      <c r="AD119" s="99"/>
      <c r="AE119" s="99"/>
      <c r="AF119" s="99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</row>
    <row r="120" spans="1:113" ht="18.75" customHeight="1" x14ac:dyDescent="0.25">
      <c r="A120" s="4"/>
      <c r="B120" s="4"/>
      <c r="C120" s="4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111"/>
      <c r="AC120" s="5"/>
      <c r="AD120" s="99"/>
      <c r="AE120" s="99"/>
      <c r="AF120" s="99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</row>
    <row r="121" spans="1:113" ht="18.75" customHeight="1" x14ac:dyDescent="0.25">
      <c r="A121" s="4"/>
      <c r="B121" s="4"/>
      <c r="C121" s="4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111"/>
      <c r="AC121" s="5"/>
      <c r="AD121" s="99"/>
      <c r="AE121" s="99"/>
      <c r="AF121" s="99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</row>
    <row r="122" spans="1:113" ht="18.75" customHeight="1" x14ac:dyDescent="0.25">
      <c r="A122" s="4"/>
      <c r="B122" s="4"/>
      <c r="C122" s="4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111"/>
      <c r="AC122" s="5"/>
      <c r="AD122" s="99"/>
      <c r="AE122" s="99"/>
      <c r="AF122" s="99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</row>
    <row r="123" spans="1:113" ht="18.75" customHeight="1" x14ac:dyDescent="0.25">
      <c r="A123" s="4"/>
      <c r="B123" s="4"/>
      <c r="C123" s="4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111"/>
      <c r="AC123" s="5"/>
      <c r="AD123" s="99"/>
      <c r="AE123" s="99"/>
      <c r="AF123" s="99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</row>
    <row r="124" spans="1:113" ht="18.75" customHeight="1" x14ac:dyDescent="0.25">
      <c r="A124" s="4"/>
      <c r="B124" s="4"/>
      <c r="C124" s="4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111"/>
      <c r="AC124" s="5"/>
      <c r="AD124" s="99"/>
      <c r="AE124" s="99"/>
      <c r="AF124" s="99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</row>
    <row r="125" spans="1:113" ht="18.75" customHeight="1" x14ac:dyDescent="0.25">
      <c r="A125" s="4"/>
      <c r="B125" s="4"/>
      <c r="C125" s="4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111"/>
      <c r="AC125" s="5"/>
      <c r="AD125" s="99"/>
      <c r="AE125" s="99"/>
      <c r="AF125" s="99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</row>
    <row r="126" spans="1:113" ht="18.75" customHeight="1" x14ac:dyDescent="0.25">
      <c r="A126" s="4"/>
      <c r="B126" s="4"/>
      <c r="C126" s="4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111"/>
      <c r="AC126" s="5"/>
      <c r="AD126" s="99"/>
      <c r="AE126" s="99"/>
      <c r="AF126" s="99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</row>
    <row r="127" spans="1:113" ht="18.75" customHeight="1" x14ac:dyDescent="0.25">
      <c r="A127" s="4"/>
      <c r="B127" s="4"/>
      <c r="C127" s="4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111"/>
      <c r="AC127" s="5"/>
      <c r="AD127" s="99"/>
      <c r="AE127" s="99"/>
      <c r="AF127" s="99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</row>
    <row r="128" spans="1:113" ht="18.75" customHeight="1" x14ac:dyDescent="0.25">
      <c r="A128" s="4"/>
      <c r="B128" s="4"/>
      <c r="C128" s="4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111"/>
      <c r="AC128" s="5"/>
      <c r="AD128" s="99"/>
      <c r="AE128" s="99"/>
      <c r="AF128" s="99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</row>
    <row r="129" spans="1:113" ht="18.75" customHeight="1" x14ac:dyDescent="0.25">
      <c r="A129" s="4"/>
      <c r="B129" s="4"/>
      <c r="C129" s="4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111"/>
      <c r="AC129" s="5"/>
      <c r="AD129" s="99"/>
      <c r="AE129" s="99"/>
      <c r="AF129" s="99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</row>
    <row r="130" spans="1:113" ht="18.75" customHeight="1" x14ac:dyDescent="0.25">
      <c r="A130" s="4"/>
      <c r="B130" s="4"/>
      <c r="C130" s="4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111"/>
      <c r="AC130" s="5"/>
      <c r="AD130" s="99"/>
      <c r="AE130" s="99"/>
      <c r="AF130" s="99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</row>
    <row r="131" spans="1:113" ht="18.75" customHeight="1" x14ac:dyDescent="0.25">
      <c r="A131" s="4"/>
      <c r="B131" s="4"/>
      <c r="C131" s="4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111"/>
      <c r="AC131" s="5"/>
      <c r="AD131" s="99"/>
      <c r="AE131" s="99"/>
      <c r="AF131" s="99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</row>
    <row r="132" spans="1:113" ht="18.75" customHeight="1" x14ac:dyDescent="0.25">
      <c r="A132" s="4"/>
      <c r="B132" s="4"/>
      <c r="C132" s="4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111"/>
      <c r="AC132" s="5"/>
      <c r="AD132" s="99"/>
      <c r="AE132" s="99"/>
      <c r="AF132" s="99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</row>
    <row r="133" spans="1:113" ht="18.75" customHeight="1" x14ac:dyDescent="0.25">
      <c r="A133" s="4"/>
      <c r="B133" s="4"/>
      <c r="C133" s="4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111"/>
      <c r="AC133" s="5"/>
      <c r="AD133" s="99"/>
      <c r="AE133" s="99"/>
      <c r="AF133" s="99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</row>
    <row r="134" spans="1:113" ht="18.75" customHeight="1" x14ac:dyDescent="0.25">
      <c r="A134" s="4"/>
      <c r="B134" s="4"/>
      <c r="C134" s="4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111"/>
      <c r="AC134" s="5"/>
      <c r="AD134" s="99"/>
      <c r="AE134" s="99"/>
      <c r="AF134" s="99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</row>
    <row r="135" spans="1:113" ht="18.75" customHeight="1" x14ac:dyDescent="0.25">
      <c r="A135" s="4"/>
      <c r="B135" s="4"/>
      <c r="C135" s="4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111"/>
      <c r="AC135" s="5"/>
      <c r="AD135" s="99"/>
      <c r="AE135" s="99"/>
      <c r="AF135" s="99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</row>
    <row r="136" spans="1:113" ht="18.75" customHeight="1" x14ac:dyDescent="0.25">
      <c r="A136" s="4"/>
      <c r="B136" s="4"/>
      <c r="C136" s="4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111"/>
      <c r="AC136" s="5"/>
      <c r="AD136" s="99"/>
      <c r="AE136" s="99"/>
      <c r="AF136" s="99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</row>
    <row r="137" spans="1:113" ht="18.75" customHeight="1" x14ac:dyDescent="0.25">
      <c r="A137" s="4"/>
      <c r="B137" s="4"/>
      <c r="C137" s="4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111"/>
      <c r="AC137" s="5"/>
      <c r="AD137" s="99"/>
      <c r="AE137" s="99"/>
      <c r="AF137" s="99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</row>
    <row r="138" spans="1:113" ht="18.75" customHeight="1" x14ac:dyDescent="0.25">
      <c r="A138" s="4"/>
      <c r="B138" s="4"/>
      <c r="C138" s="4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111"/>
      <c r="AC138" s="5"/>
      <c r="AD138" s="99"/>
      <c r="AE138" s="99"/>
      <c r="AF138" s="99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</row>
    <row r="139" spans="1:113" ht="18.75" customHeight="1" x14ac:dyDescent="0.25">
      <c r="A139" s="4"/>
      <c r="B139" s="4"/>
      <c r="C139" s="4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111"/>
      <c r="AC139" s="5"/>
      <c r="AD139" s="99"/>
      <c r="AE139" s="99"/>
      <c r="AF139" s="99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</row>
    <row r="140" spans="1:113" ht="18.75" customHeight="1" x14ac:dyDescent="0.25">
      <c r="A140" s="4"/>
      <c r="B140" s="4"/>
      <c r="C140" s="4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111"/>
      <c r="AC140" s="5"/>
      <c r="AD140" s="99"/>
      <c r="AE140" s="99"/>
      <c r="AF140" s="99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</row>
    <row r="141" spans="1:113" ht="18.75" customHeight="1" x14ac:dyDescent="0.25">
      <c r="A141" s="4"/>
      <c r="B141" s="4"/>
      <c r="C141" s="4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111"/>
      <c r="AC141" s="5"/>
      <c r="AD141" s="99"/>
      <c r="AE141" s="99"/>
      <c r="AF141" s="99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</row>
    <row r="142" spans="1:113" ht="18.75" customHeight="1" x14ac:dyDescent="0.25">
      <c r="A142" s="4"/>
      <c r="B142" s="4"/>
      <c r="C142" s="4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111"/>
      <c r="AC142" s="5"/>
      <c r="AD142" s="99"/>
      <c r="AE142" s="99"/>
      <c r="AF142" s="99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</row>
    <row r="143" spans="1:113" ht="18.75" customHeight="1" x14ac:dyDescent="0.25">
      <c r="A143" s="4"/>
      <c r="B143" s="4"/>
      <c r="C143" s="4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111"/>
      <c r="AC143" s="5"/>
      <c r="AD143" s="99"/>
      <c r="AE143" s="99"/>
      <c r="AF143" s="99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</row>
    <row r="144" spans="1:113" ht="18.75" customHeight="1" x14ac:dyDescent="0.25">
      <c r="A144" s="4"/>
      <c r="B144" s="4"/>
      <c r="C144" s="4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111"/>
      <c r="AC144" s="5"/>
      <c r="AD144" s="99"/>
      <c r="AE144" s="99"/>
      <c r="AF144" s="99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</row>
    <row r="145" spans="1:113" ht="18.75" customHeight="1" x14ac:dyDescent="0.25">
      <c r="A145" s="4"/>
      <c r="B145" s="4"/>
      <c r="C145" s="4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111"/>
      <c r="AC145" s="5"/>
      <c r="AD145" s="99"/>
      <c r="AE145" s="99"/>
      <c r="AF145" s="99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</row>
    <row r="146" spans="1:113" ht="18.75" customHeight="1" x14ac:dyDescent="0.25">
      <c r="A146" s="4"/>
      <c r="B146" s="4"/>
      <c r="C146" s="4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111"/>
      <c r="AC146" s="5"/>
      <c r="AD146" s="99"/>
      <c r="AE146" s="99"/>
      <c r="AF146" s="99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</row>
    <row r="147" spans="1:113" ht="18.75" customHeight="1" x14ac:dyDescent="0.25">
      <c r="A147" s="4"/>
      <c r="B147" s="4"/>
      <c r="C147" s="4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111"/>
      <c r="AC147" s="5"/>
      <c r="AD147" s="99"/>
      <c r="AE147" s="99"/>
      <c r="AF147" s="99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</row>
    <row r="148" spans="1:113" ht="18.75" customHeight="1" x14ac:dyDescent="0.25">
      <c r="A148" s="4"/>
      <c r="B148" s="4"/>
      <c r="C148" s="4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111"/>
      <c r="AC148" s="5"/>
      <c r="AD148" s="99"/>
      <c r="AE148" s="99"/>
      <c r="AF148" s="99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</row>
    <row r="149" spans="1:113" ht="18.75" customHeight="1" x14ac:dyDescent="0.25">
      <c r="A149" s="4"/>
      <c r="B149" s="4"/>
      <c r="C149" s="4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111"/>
      <c r="AC149" s="5"/>
      <c r="AD149" s="99"/>
      <c r="AE149" s="99"/>
      <c r="AF149" s="99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</row>
    <row r="150" spans="1:113" ht="18.75" customHeight="1" x14ac:dyDescent="0.25">
      <c r="A150" s="4"/>
      <c r="B150" s="4"/>
      <c r="C150" s="4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111"/>
      <c r="AC150" s="5"/>
      <c r="AD150" s="99"/>
      <c r="AE150" s="99"/>
      <c r="AF150" s="99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</row>
    <row r="151" spans="1:113" ht="18.75" customHeight="1" x14ac:dyDescent="0.25">
      <c r="A151" s="4"/>
      <c r="B151" s="4"/>
      <c r="C151" s="4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111"/>
      <c r="AC151" s="5"/>
      <c r="AD151" s="99"/>
      <c r="AE151" s="99"/>
      <c r="AF151" s="99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</row>
    <row r="152" spans="1:113" ht="18.75" customHeight="1" x14ac:dyDescent="0.25">
      <c r="A152" s="4"/>
      <c r="B152" s="4"/>
      <c r="C152" s="4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111"/>
      <c r="AC152" s="5"/>
      <c r="AD152" s="99"/>
      <c r="AE152" s="99"/>
      <c r="AF152" s="99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</row>
    <row r="153" spans="1:113" ht="18.75" customHeight="1" x14ac:dyDescent="0.25">
      <c r="A153" s="4"/>
      <c r="B153" s="4"/>
      <c r="C153" s="4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111"/>
      <c r="AC153" s="5"/>
      <c r="AD153" s="99"/>
      <c r="AE153" s="99"/>
      <c r="AF153" s="99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</row>
    <row r="154" spans="1:113" ht="18.75" customHeight="1" x14ac:dyDescent="0.25">
      <c r="A154" s="4"/>
      <c r="B154" s="4"/>
      <c r="C154" s="4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111"/>
      <c r="AC154" s="5"/>
      <c r="AD154" s="99"/>
      <c r="AE154" s="99"/>
      <c r="AF154" s="99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</row>
    <row r="155" spans="1:113" ht="18.75" customHeight="1" x14ac:dyDescent="0.25">
      <c r="A155" s="4"/>
      <c r="B155" s="4"/>
      <c r="C155" s="4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111"/>
      <c r="AC155" s="5"/>
      <c r="AD155" s="99"/>
      <c r="AE155" s="99"/>
      <c r="AF155" s="99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</row>
    <row r="156" spans="1:113" ht="18.75" customHeight="1" x14ac:dyDescent="0.25">
      <c r="A156" s="4"/>
      <c r="B156" s="4"/>
      <c r="C156" s="4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111"/>
      <c r="AC156" s="5"/>
      <c r="AD156" s="99"/>
      <c r="AE156" s="99"/>
      <c r="AF156" s="99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</row>
    <row r="157" spans="1:113" ht="18.75" customHeight="1" x14ac:dyDescent="0.25">
      <c r="A157" s="4"/>
      <c r="B157" s="4"/>
      <c r="C157" s="4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111"/>
      <c r="AC157" s="5"/>
      <c r="AD157" s="99"/>
      <c r="AE157" s="99"/>
      <c r="AF157" s="99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</row>
    <row r="158" spans="1:113" ht="18.75" customHeight="1" x14ac:dyDescent="0.25">
      <c r="A158" s="4"/>
      <c r="B158" s="4"/>
      <c r="C158" s="4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111"/>
      <c r="AC158" s="5"/>
      <c r="AD158" s="99"/>
      <c r="AE158" s="99"/>
      <c r="AF158" s="99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</row>
    <row r="159" spans="1:113" ht="18.75" customHeight="1" x14ac:dyDescent="0.25">
      <c r="A159" s="4"/>
      <c r="B159" s="4"/>
      <c r="C159" s="4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111"/>
      <c r="AC159" s="5"/>
      <c r="AD159" s="99"/>
      <c r="AE159" s="99"/>
      <c r="AF159" s="99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</row>
    <row r="160" spans="1:113" ht="18.75" customHeight="1" x14ac:dyDescent="0.25">
      <c r="A160" s="4"/>
      <c r="B160" s="4"/>
      <c r="C160" s="4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111"/>
      <c r="AC160" s="5"/>
      <c r="AD160" s="99"/>
      <c r="AE160" s="99"/>
      <c r="AF160" s="99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</row>
    <row r="161" spans="1:113" ht="18.75" customHeight="1" x14ac:dyDescent="0.25">
      <c r="A161" s="4"/>
      <c r="B161" s="4"/>
      <c r="C161" s="4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111"/>
      <c r="AC161" s="5"/>
      <c r="AD161" s="99"/>
      <c r="AE161" s="99"/>
      <c r="AF161" s="99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</row>
    <row r="162" spans="1:113" ht="18.75" customHeight="1" x14ac:dyDescent="0.25">
      <c r="A162" s="4"/>
      <c r="B162" s="4"/>
      <c r="C162" s="4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111"/>
      <c r="AC162" s="5"/>
      <c r="AD162" s="99"/>
      <c r="AE162" s="99"/>
      <c r="AF162" s="99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</row>
    <row r="163" spans="1:113" ht="18.75" customHeight="1" x14ac:dyDescent="0.25">
      <c r="A163" s="4"/>
      <c r="B163" s="4"/>
      <c r="C163" s="4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111"/>
      <c r="AC163" s="5"/>
      <c r="AD163" s="99"/>
      <c r="AE163" s="99"/>
      <c r="AF163" s="99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</row>
    <row r="164" spans="1:113" ht="18.75" customHeight="1" x14ac:dyDescent="0.25">
      <c r="A164" s="4"/>
      <c r="B164" s="4"/>
      <c r="C164" s="4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111"/>
      <c r="AC164" s="5"/>
      <c r="AD164" s="99"/>
      <c r="AE164" s="99"/>
      <c r="AF164" s="99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</row>
    <row r="165" spans="1:113" ht="18.75" customHeight="1" x14ac:dyDescent="0.25">
      <c r="A165" s="4"/>
      <c r="B165" s="4"/>
      <c r="C165" s="4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111"/>
      <c r="AC165" s="5"/>
      <c r="AD165" s="99"/>
      <c r="AE165" s="99"/>
      <c r="AF165" s="99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</row>
    <row r="166" spans="1:113" ht="18.75" customHeight="1" x14ac:dyDescent="0.25">
      <c r="A166" s="4"/>
      <c r="B166" s="4"/>
      <c r="C166" s="4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111"/>
      <c r="AC166" s="5"/>
      <c r="AD166" s="99"/>
      <c r="AE166" s="99"/>
      <c r="AF166" s="99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</row>
    <row r="167" spans="1:113" ht="18.75" customHeight="1" x14ac:dyDescent="0.25">
      <c r="A167" s="4"/>
      <c r="B167" s="4"/>
      <c r="C167" s="4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111"/>
      <c r="AC167" s="5"/>
      <c r="AD167" s="99"/>
      <c r="AE167" s="99"/>
      <c r="AF167" s="99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</row>
    <row r="168" spans="1:113" ht="18.75" customHeight="1" x14ac:dyDescent="0.25">
      <c r="A168" s="4"/>
      <c r="B168" s="4"/>
      <c r="C168" s="4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111"/>
      <c r="AC168" s="5"/>
      <c r="AD168" s="99"/>
      <c r="AE168" s="99"/>
      <c r="AF168" s="99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</row>
    <row r="169" spans="1:113" ht="18.75" customHeight="1" x14ac:dyDescent="0.25">
      <c r="A169" s="4"/>
      <c r="B169" s="4"/>
      <c r="C169" s="4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111"/>
      <c r="AC169" s="5"/>
      <c r="AD169" s="99"/>
      <c r="AE169" s="99"/>
      <c r="AF169" s="99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</row>
    <row r="170" spans="1:113" ht="18.75" customHeight="1" x14ac:dyDescent="0.25">
      <c r="A170" s="4"/>
      <c r="B170" s="4"/>
      <c r="C170" s="4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111"/>
      <c r="AC170" s="5"/>
      <c r="AD170" s="99"/>
      <c r="AE170" s="99"/>
      <c r="AF170" s="99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</row>
    <row r="171" spans="1:113" ht="18.75" customHeight="1" x14ac:dyDescent="0.25">
      <c r="A171" s="4"/>
      <c r="B171" s="4"/>
      <c r="C171" s="4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111"/>
      <c r="AC171" s="5"/>
      <c r="AD171" s="99"/>
      <c r="AE171" s="99"/>
      <c r="AF171" s="99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</row>
    <row r="172" spans="1:113" ht="18.75" customHeight="1" x14ac:dyDescent="0.25">
      <c r="A172" s="4"/>
      <c r="B172" s="4"/>
      <c r="C172" s="4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111"/>
      <c r="AC172" s="5"/>
      <c r="AD172" s="99"/>
      <c r="AE172" s="99"/>
      <c r="AF172" s="99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</row>
    <row r="173" spans="1:113" ht="18.75" customHeight="1" x14ac:dyDescent="0.25">
      <c r="A173" s="4"/>
      <c r="B173" s="4"/>
      <c r="C173" s="4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111"/>
      <c r="AC173" s="5"/>
      <c r="AD173" s="99"/>
      <c r="AE173" s="99"/>
      <c r="AF173" s="99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</row>
    <row r="174" spans="1:113" ht="18.75" customHeight="1" x14ac:dyDescent="0.25">
      <c r="A174" s="4"/>
      <c r="B174" s="4"/>
      <c r="C174" s="4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111"/>
      <c r="AC174" s="5"/>
      <c r="AD174" s="99"/>
      <c r="AE174" s="99"/>
      <c r="AF174" s="99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</row>
    <row r="175" spans="1:113" ht="18.75" customHeight="1" x14ac:dyDescent="0.25">
      <c r="A175" s="4"/>
      <c r="B175" s="4"/>
      <c r="C175" s="4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111"/>
      <c r="AC175" s="5"/>
      <c r="AD175" s="99"/>
      <c r="AE175" s="99"/>
      <c r="AF175" s="99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</row>
    <row r="176" spans="1:113" ht="18.75" customHeight="1" x14ac:dyDescent="0.25">
      <c r="A176" s="4"/>
      <c r="B176" s="4"/>
      <c r="C176" s="4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111"/>
      <c r="AC176" s="5"/>
      <c r="AD176" s="99"/>
      <c r="AE176" s="99"/>
      <c r="AF176" s="99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</row>
    <row r="177" spans="1:113" ht="18.75" customHeight="1" x14ac:dyDescent="0.25">
      <c r="A177" s="4"/>
      <c r="B177" s="4"/>
      <c r="C177" s="4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111"/>
      <c r="AC177" s="5"/>
      <c r="AD177" s="99"/>
      <c r="AE177" s="99"/>
      <c r="AF177" s="99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</row>
    <row r="178" spans="1:113" ht="18.75" customHeight="1" x14ac:dyDescent="0.25">
      <c r="A178" s="4"/>
      <c r="B178" s="4"/>
      <c r="C178" s="4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111"/>
      <c r="AC178" s="5"/>
      <c r="AD178" s="99"/>
      <c r="AE178" s="99"/>
      <c r="AF178" s="99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</row>
    <row r="179" spans="1:113" ht="18.75" customHeight="1" x14ac:dyDescent="0.25">
      <c r="A179" s="4"/>
      <c r="B179" s="4"/>
      <c r="C179" s="4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111"/>
      <c r="AC179" s="5"/>
      <c r="AD179" s="99"/>
      <c r="AE179" s="99"/>
      <c r="AF179" s="99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</row>
    <row r="180" spans="1:113" ht="18.75" customHeight="1" x14ac:dyDescent="0.25">
      <c r="A180" s="4"/>
      <c r="B180" s="4"/>
      <c r="C180" s="4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111"/>
      <c r="AC180" s="5"/>
      <c r="AD180" s="99"/>
      <c r="AE180" s="99"/>
      <c r="AF180" s="99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</row>
    <row r="181" spans="1:113" ht="18.75" customHeight="1" x14ac:dyDescent="0.25">
      <c r="A181" s="4"/>
      <c r="B181" s="4"/>
      <c r="C181" s="4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111"/>
      <c r="AC181" s="5"/>
      <c r="AD181" s="99"/>
      <c r="AE181" s="99"/>
      <c r="AF181" s="99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</row>
    <row r="182" spans="1:113" ht="18.75" customHeight="1" x14ac:dyDescent="0.25">
      <c r="A182" s="4"/>
      <c r="B182" s="4"/>
      <c r="C182" s="4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111"/>
      <c r="AC182" s="5"/>
      <c r="AD182" s="99"/>
      <c r="AE182" s="99"/>
      <c r="AF182" s="99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</row>
    <row r="183" spans="1:113" ht="18.75" customHeight="1" x14ac:dyDescent="0.25">
      <c r="A183" s="4"/>
      <c r="B183" s="4"/>
      <c r="C183" s="4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111"/>
      <c r="AC183" s="5"/>
      <c r="AD183" s="99"/>
      <c r="AE183" s="99"/>
      <c r="AF183" s="99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</row>
    <row r="184" spans="1:113" ht="18.75" customHeight="1" x14ac:dyDescent="0.25">
      <c r="A184" s="4"/>
      <c r="B184" s="4"/>
      <c r="C184" s="4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111"/>
      <c r="AC184" s="5"/>
      <c r="AD184" s="99"/>
      <c r="AE184" s="99"/>
      <c r="AF184" s="99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</row>
    <row r="185" spans="1:113" ht="18.75" customHeight="1" x14ac:dyDescent="0.25">
      <c r="A185" s="4"/>
      <c r="B185" s="4"/>
      <c r="C185" s="4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111"/>
      <c r="AC185" s="5"/>
      <c r="AD185" s="99"/>
      <c r="AE185" s="99"/>
      <c r="AF185" s="99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</row>
    <row r="186" spans="1:113" ht="18.75" customHeight="1" x14ac:dyDescent="0.25">
      <c r="A186" s="4"/>
      <c r="B186" s="4"/>
      <c r="C186" s="4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111"/>
      <c r="AC186" s="5"/>
      <c r="AD186" s="99"/>
      <c r="AE186" s="99"/>
      <c r="AF186" s="99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</row>
    <row r="187" spans="1:113" ht="18.75" customHeight="1" x14ac:dyDescent="0.25">
      <c r="A187" s="4"/>
      <c r="B187" s="4"/>
      <c r="C187" s="4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111"/>
      <c r="AC187" s="5"/>
      <c r="AD187" s="99"/>
      <c r="AE187" s="99"/>
      <c r="AF187" s="99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</row>
    <row r="188" spans="1:113" ht="18.75" customHeight="1" x14ac:dyDescent="0.25">
      <c r="A188" s="4"/>
      <c r="B188" s="4"/>
      <c r="C188" s="4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111"/>
      <c r="AC188" s="5"/>
      <c r="AD188" s="99"/>
      <c r="AE188" s="99"/>
      <c r="AF188" s="99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</row>
    <row r="189" spans="1:113" ht="18.75" customHeight="1" x14ac:dyDescent="0.25">
      <c r="A189" s="4"/>
      <c r="B189" s="4"/>
      <c r="C189" s="4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111"/>
      <c r="AC189" s="5"/>
      <c r="AD189" s="99"/>
      <c r="AE189" s="99"/>
      <c r="AF189" s="99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</row>
    <row r="190" spans="1:113" ht="18.75" customHeight="1" x14ac:dyDescent="0.25">
      <c r="A190" s="4"/>
      <c r="B190" s="4"/>
      <c r="C190" s="4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111"/>
      <c r="AC190" s="5"/>
      <c r="AD190" s="99"/>
      <c r="AE190" s="99"/>
      <c r="AF190" s="99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</row>
    <row r="191" spans="1:113" ht="18.75" customHeight="1" x14ac:dyDescent="0.25">
      <c r="A191" s="4"/>
      <c r="B191" s="4"/>
      <c r="C191" s="4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111"/>
      <c r="AC191" s="5"/>
      <c r="AD191" s="99"/>
      <c r="AE191" s="99"/>
      <c r="AF191" s="99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</row>
    <row r="192" spans="1:113" ht="18.75" customHeight="1" x14ac:dyDescent="0.25">
      <c r="A192" s="4"/>
      <c r="B192" s="4"/>
      <c r="C192" s="4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111"/>
      <c r="AC192" s="5"/>
      <c r="AD192" s="99"/>
      <c r="AE192" s="99"/>
      <c r="AF192" s="99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</row>
    <row r="193" spans="1:113" ht="18.75" customHeight="1" x14ac:dyDescent="0.25">
      <c r="A193" s="4"/>
      <c r="B193" s="4"/>
      <c r="C193" s="4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111"/>
      <c r="AC193" s="5"/>
      <c r="AD193" s="99"/>
      <c r="AE193" s="99"/>
      <c r="AF193" s="99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</row>
    <row r="194" spans="1:113" ht="18.75" customHeight="1" x14ac:dyDescent="0.25">
      <c r="A194" s="4"/>
      <c r="B194" s="4"/>
      <c r="C194" s="4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111"/>
      <c r="AC194" s="5"/>
      <c r="AD194" s="99"/>
      <c r="AE194" s="99"/>
      <c r="AF194" s="99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</row>
    <row r="195" spans="1:113" ht="18.75" customHeight="1" x14ac:dyDescent="0.25">
      <c r="A195" s="4"/>
      <c r="B195" s="4"/>
      <c r="C195" s="4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111"/>
      <c r="AC195" s="5"/>
      <c r="AD195" s="99"/>
      <c r="AE195" s="99"/>
      <c r="AF195" s="99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</row>
    <row r="196" spans="1:113" ht="18.75" customHeight="1" x14ac:dyDescent="0.25">
      <c r="A196" s="4"/>
      <c r="B196" s="4"/>
      <c r="C196" s="4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111"/>
      <c r="AC196" s="5"/>
      <c r="AD196" s="99"/>
      <c r="AE196" s="99"/>
      <c r="AF196" s="99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</row>
    <row r="197" spans="1:113" ht="18.75" customHeight="1" x14ac:dyDescent="0.25">
      <c r="A197" s="4"/>
      <c r="B197" s="4"/>
      <c r="C197" s="4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111"/>
      <c r="AC197" s="5"/>
      <c r="AD197" s="99"/>
      <c r="AE197" s="99"/>
      <c r="AF197" s="99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</row>
    <row r="198" spans="1:113" ht="18.75" customHeight="1" x14ac:dyDescent="0.25">
      <c r="A198" s="4"/>
      <c r="B198" s="4"/>
      <c r="C198" s="4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111"/>
      <c r="AC198" s="5"/>
      <c r="AD198" s="99"/>
      <c r="AE198" s="99"/>
      <c r="AF198" s="99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</row>
    <row r="199" spans="1:113" ht="18.75" customHeight="1" x14ac:dyDescent="0.25">
      <c r="A199" s="4"/>
      <c r="B199" s="4"/>
      <c r="C199" s="4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111"/>
      <c r="AC199" s="5"/>
      <c r="AD199" s="99"/>
      <c r="AE199" s="99"/>
      <c r="AF199" s="99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</row>
    <row r="200" spans="1:113" ht="18.75" customHeight="1" x14ac:dyDescent="0.25">
      <c r="A200" s="4"/>
      <c r="B200" s="4"/>
      <c r="C200" s="4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111"/>
      <c r="AC200" s="5"/>
      <c r="AD200" s="99"/>
      <c r="AE200" s="99"/>
      <c r="AF200" s="99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</row>
    <row r="201" spans="1:113" ht="18.75" customHeight="1" x14ac:dyDescent="0.25">
      <c r="A201" s="4"/>
      <c r="B201" s="4"/>
      <c r="C201" s="4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111"/>
      <c r="AC201" s="5"/>
      <c r="AD201" s="99"/>
      <c r="AE201" s="99"/>
      <c r="AF201" s="99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</row>
    <row r="202" spans="1:113" ht="18.75" customHeight="1" x14ac:dyDescent="0.25">
      <c r="A202" s="4"/>
      <c r="B202" s="4"/>
      <c r="C202" s="4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111"/>
      <c r="AC202" s="5"/>
      <c r="AD202" s="99"/>
      <c r="AE202" s="99"/>
      <c r="AF202" s="99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</row>
    <row r="203" spans="1:113" ht="18.75" customHeight="1" x14ac:dyDescent="0.25">
      <c r="A203" s="4"/>
      <c r="B203" s="4"/>
      <c r="C203" s="4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111"/>
      <c r="AC203" s="5"/>
      <c r="AD203" s="99"/>
      <c r="AE203" s="99"/>
      <c r="AF203" s="99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</row>
    <row r="204" spans="1:113" ht="18.75" customHeight="1" x14ac:dyDescent="0.25">
      <c r="A204" s="4"/>
      <c r="B204" s="4"/>
      <c r="C204" s="4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111"/>
      <c r="AC204" s="5"/>
      <c r="AD204" s="99"/>
      <c r="AE204" s="99"/>
      <c r="AF204" s="99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</row>
    <row r="205" spans="1:113" ht="18.75" customHeight="1" x14ac:dyDescent="0.25">
      <c r="A205" s="4"/>
      <c r="B205" s="4"/>
      <c r="C205" s="4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111"/>
      <c r="AC205" s="5"/>
      <c r="AD205" s="99"/>
      <c r="AE205" s="99"/>
      <c r="AF205" s="99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</row>
    <row r="206" spans="1:113" ht="18.75" customHeight="1" x14ac:dyDescent="0.25">
      <c r="A206" s="4"/>
      <c r="B206" s="4"/>
      <c r="C206" s="4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111"/>
      <c r="AC206" s="5"/>
      <c r="AD206" s="99"/>
      <c r="AE206" s="99"/>
      <c r="AF206" s="99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</row>
    <row r="207" spans="1:113" ht="18.75" customHeight="1" x14ac:dyDescent="0.25">
      <c r="A207" s="4"/>
      <c r="B207" s="4"/>
      <c r="C207" s="4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111"/>
      <c r="AC207" s="5"/>
      <c r="AD207" s="99"/>
      <c r="AE207" s="99"/>
      <c r="AF207" s="99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</row>
    <row r="208" spans="1:113" ht="18.75" customHeight="1" x14ac:dyDescent="0.25">
      <c r="A208" s="4"/>
      <c r="B208" s="4"/>
      <c r="C208" s="4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111"/>
      <c r="AC208" s="5"/>
      <c r="AD208" s="99"/>
      <c r="AE208" s="99"/>
      <c r="AF208" s="99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</row>
    <row r="209" spans="1:113" ht="18.75" customHeight="1" x14ac:dyDescent="0.25">
      <c r="A209" s="4"/>
      <c r="B209" s="4"/>
      <c r="C209" s="4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111"/>
      <c r="AC209" s="5"/>
      <c r="AD209" s="99"/>
      <c r="AE209" s="99"/>
      <c r="AF209" s="99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</row>
    <row r="210" spans="1:113" ht="18.75" customHeight="1" x14ac:dyDescent="0.25">
      <c r="A210" s="4"/>
      <c r="B210" s="4"/>
      <c r="C210" s="4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111"/>
      <c r="AC210" s="5"/>
      <c r="AD210" s="99"/>
      <c r="AE210" s="99"/>
      <c r="AF210" s="99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</row>
    <row r="211" spans="1:113" ht="18.75" customHeight="1" x14ac:dyDescent="0.25">
      <c r="A211" s="4"/>
      <c r="B211" s="4"/>
      <c r="C211" s="4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111"/>
      <c r="AC211" s="5"/>
      <c r="AD211" s="99"/>
      <c r="AE211" s="99"/>
      <c r="AF211" s="99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</row>
    <row r="212" spans="1:113" ht="18.75" customHeight="1" x14ac:dyDescent="0.25">
      <c r="A212" s="4"/>
      <c r="B212" s="4"/>
      <c r="C212" s="4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111"/>
      <c r="AC212" s="5"/>
      <c r="AD212" s="99"/>
      <c r="AE212" s="99"/>
      <c r="AF212" s="99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</row>
    <row r="213" spans="1:113" ht="18.75" customHeight="1" x14ac:dyDescent="0.25">
      <c r="A213" s="4"/>
      <c r="B213" s="4"/>
      <c r="C213" s="4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111"/>
      <c r="AC213" s="5"/>
      <c r="AD213" s="99"/>
      <c r="AE213" s="99"/>
      <c r="AF213" s="99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</row>
    <row r="214" spans="1:113" ht="18.75" customHeight="1" x14ac:dyDescent="0.25">
      <c r="A214" s="4"/>
      <c r="B214" s="4"/>
      <c r="C214" s="4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111"/>
      <c r="AC214" s="5"/>
      <c r="AD214" s="99"/>
      <c r="AE214" s="99"/>
      <c r="AF214" s="99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</row>
    <row r="215" spans="1:113" ht="18.75" customHeight="1" x14ac:dyDescent="0.25">
      <c r="A215" s="4"/>
      <c r="B215" s="4"/>
      <c r="C215" s="4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111"/>
      <c r="AC215" s="5"/>
      <c r="AD215" s="99"/>
      <c r="AE215" s="99"/>
      <c r="AF215" s="99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</row>
    <row r="216" spans="1:113" ht="18.75" customHeight="1" x14ac:dyDescent="0.25">
      <c r="A216" s="4"/>
      <c r="B216" s="4"/>
      <c r="C216" s="4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111"/>
      <c r="AC216" s="5"/>
      <c r="AD216" s="99"/>
      <c r="AE216" s="99"/>
      <c r="AF216" s="99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</row>
    <row r="217" spans="1:113" ht="18.75" customHeight="1" x14ac:dyDescent="0.25">
      <c r="A217" s="4"/>
      <c r="B217" s="4"/>
      <c r="C217" s="4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111"/>
      <c r="AC217" s="5"/>
      <c r="AD217" s="99"/>
      <c r="AE217" s="99"/>
      <c r="AF217" s="99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</row>
    <row r="218" spans="1:113" ht="18.75" customHeight="1" x14ac:dyDescent="0.25">
      <c r="A218" s="4"/>
      <c r="B218" s="4"/>
      <c r="C218" s="4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111"/>
      <c r="AC218" s="5"/>
      <c r="AD218" s="99"/>
      <c r="AE218" s="99"/>
      <c r="AF218" s="99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</row>
    <row r="219" spans="1:113" ht="18.75" customHeight="1" x14ac:dyDescent="0.25">
      <c r="A219" s="4"/>
      <c r="B219" s="4"/>
      <c r="C219" s="4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111"/>
      <c r="AC219" s="5"/>
      <c r="AD219" s="99"/>
      <c r="AE219" s="99"/>
      <c r="AF219" s="99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</row>
    <row r="220" spans="1:113" ht="18.75" customHeight="1" x14ac:dyDescent="0.25">
      <c r="A220" s="4"/>
      <c r="B220" s="4"/>
      <c r="C220" s="4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111"/>
      <c r="AC220" s="5"/>
      <c r="AD220" s="99"/>
      <c r="AE220" s="99"/>
      <c r="AF220" s="99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</row>
    <row r="221" spans="1:113" ht="18.75" customHeight="1" x14ac:dyDescent="0.25">
      <c r="A221" s="4"/>
      <c r="B221" s="4"/>
      <c r="C221" s="4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111"/>
      <c r="AC221" s="5"/>
      <c r="AD221" s="99"/>
      <c r="AE221" s="99"/>
      <c r="AF221" s="99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</row>
    <row r="222" spans="1:113" ht="18.75" customHeight="1" x14ac:dyDescent="0.25">
      <c r="A222" s="4"/>
      <c r="B222" s="4"/>
      <c r="C222" s="4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111"/>
      <c r="AC222" s="5"/>
      <c r="AD222" s="99"/>
      <c r="AE222" s="99"/>
      <c r="AF222" s="99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</row>
    <row r="223" spans="1:113" ht="18.75" customHeight="1" x14ac:dyDescent="0.25">
      <c r="A223" s="4"/>
      <c r="B223" s="4"/>
      <c r="C223" s="4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111"/>
      <c r="AC223" s="5"/>
      <c r="AD223" s="99"/>
      <c r="AE223" s="99"/>
      <c r="AF223" s="99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</row>
    <row r="224" spans="1:113" ht="18.75" customHeight="1" x14ac:dyDescent="0.25">
      <c r="A224" s="4"/>
      <c r="B224" s="4"/>
      <c r="C224" s="4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111"/>
      <c r="AC224" s="5"/>
      <c r="AD224" s="99"/>
      <c r="AE224" s="99"/>
      <c r="AF224" s="99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</row>
    <row r="225" spans="1:113" ht="18.75" customHeight="1" x14ac:dyDescent="0.25">
      <c r="A225" s="4"/>
      <c r="B225" s="4"/>
      <c r="C225" s="4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111"/>
      <c r="AC225" s="5"/>
      <c r="AD225" s="99"/>
      <c r="AE225" s="99"/>
      <c r="AF225" s="99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</row>
    <row r="226" spans="1:113" ht="18.75" customHeight="1" x14ac:dyDescent="0.25">
      <c r="A226" s="4"/>
      <c r="B226" s="4"/>
      <c r="C226" s="4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111"/>
      <c r="AC226" s="5"/>
      <c r="AD226" s="99"/>
      <c r="AE226" s="99"/>
      <c r="AF226" s="99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</row>
    <row r="227" spans="1:113" ht="18.75" customHeight="1" x14ac:dyDescent="0.25">
      <c r="A227" s="4"/>
      <c r="B227" s="4"/>
      <c r="C227" s="4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111"/>
      <c r="AC227" s="5"/>
      <c r="AD227" s="99"/>
      <c r="AE227" s="99"/>
      <c r="AF227" s="99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</row>
    <row r="228" spans="1:113" ht="18.75" customHeight="1" x14ac:dyDescent="0.25">
      <c r="A228" s="4"/>
      <c r="B228" s="4"/>
      <c r="C228" s="4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111"/>
      <c r="AC228" s="5"/>
      <c r="AD228" s="99"/>
      <c r="AE228" s="100"/>
      <c r="AF228" s="99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</row>
    <row r="229" spans="1:113" ht="18.75" customHeight="1" x14ac:dyDescent="0.25">
      <c r="A229" s="4"/>
      <c r="B229" s="4"/>
      <c r="C229" s="4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111"/>
      <c r="AC229" s="5"/>
      <c r="AD229" s="99"/>
      <c r="AE229" s="100"/>
      <c r="AF229" s="99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</row>
    <row r="230" spans="1:113" ht="15.75" x14ac:dyDescent="0.25">
      <c r="A230" s="4"/>
      <c r="B230" s="4"/>
      <c r="C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104"/>
      <c r="AC230" s="4"/>
      <c r="AD230" s="4"/>
      <c r="AE230" s="4"/>
      <c r="AF230" s="4"/>
    </row>
    <row r="231" spans="1:113" ht="15.75" x14ac:dyDescent="0.25">
      <c r="A231" s="4"/>
      <c r="B231" s="4"/>
      <c r="C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104"/>
      <c r="AC231" s="4"/>
      <c r="AD231" s="4"/>
      <c r="AE231" s="4"/>
      <c r="AF231" s="4"/>
    </row>
    <row r="232" spans="1:113" ht="15.75" x14ac:dyDescent="0.25">
      <c r="A232" s="4"/>
      <c r="B232" s="4"/>
      <c r="C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104"/>
      <c r="AC232" s="4"/>
      <c r="AD232" s="4"/>
      <c r="AE232" s="4"/>
      <c r="AF232" s="4"/>
    </row>
    <row r="233" spans="1:113" ht="15.75" x14ac:dyDescent="0.25">
      <c r="A233" s="4"/>
      <c r="B233" s="4"/>
      <c r="C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104"/>
      <c r="AC233" s="4"/>
      <c r="AD233" s="4"/>
      <c r="AE233" s="4"/>
      <c r="AF233" s="4"/>
    </row>
    <row r="234" spans="1:113" ht="15.75" x14ac:dyDescent="0.25">
      <c r="A234" s="4"/>
      <c r="B234" s="4"/>
      <c r="C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104"/>
      <c r="AC234" s="4"/>
      <c r="AD234" s="4"/>
      <c r="AE234" s="4"/>
      <c r="AF234" s="4"/>
    </row>
    <row r="235" spans="1:113" ht="15.75" x14ac:dyDescent="0.25">
      <c r="A235" s="4"/>
      <c r="B235" s="4"/>
      <c r="C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104"/>
      <c r="AC235" s="4"/>
      <c r="AD235" s="4"/>
      <c r="AE235" s="4"/>
      <c r="AF235" s="4"/>
    </row>
    <row r="236" spans="1:113" ht="15.75" x14ac:dyDescent="0.25">
      <c r="A236" s="4"/>
      <c r="B236" s="4"/>
      <c r="C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104"/>
      <c r="AC236" s="4"/>
      <c r="AD236" s="4"/>
      <c r="AE236" s="4"/>
      <c r="AF236" s="4"/>
    </row>
    <row r="237" spans="1:113" ht="15.75" x14ac:dyDescent="0.25">
      <c r="A237" s="4"/>
      <c r="B237" s="4"/>
      <c r="C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104"/>
      <c r="AC237" s="4"/>
      <c r="AD237" s="4"/>
      <c r="AE237" s="4"/>
      <c r="AF237" s="4"/>
    </row>
  </sheetData>
  <mergeCells count="5">
    <mergeCell ref="A1:J1"/>
    <mergeCell ref="B54:B55"/>
    <mergeCell ref="B86:C86"/>
    <mergeCell ref="B87:C87"/>
    <mergeCell ref="B56:B57"/>
  </mergeCells>
  <pageMargins left="0.19685039370078741" right="0.19685039370078741" top="0.78740157480314965" bottom="0.39370078740157483" header="0" footer="0.19685039370078741"/>
  <pageSetup paperSize="9" scale="33" fitToHeight="9" orientation="landscape" r:id="rId1"/>
  <headerFooter>
    <oddHeader>&amp;R1-МО_Омский-2021 (25мо_1мр_1гп_23сп)</oddHead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E36"/>
  <sheetViews>
    <sheetView zoomScale="90" zoomScaleNormal="90" workbookViewId="0">
      <selection activeCell="F11" sqref="F11"/>
    </sheetView>
  </sheetViews>
  <sheetFormatPr defaultRowHeight="15" x14ac:dyDescent="0.25"/>
  <cols>
    <col min="1" max="1" width="41.28515625" customWidth="1"/>
    <col min="2" max="2" width="29.140625" customWidth="1"/>
    <col min="3" max="3" width="29.28515625" customWidth="1"/>
    <col min="4" max="4" width="28.5703125" customWidth="1"/>
    <col min="7" max="7" width="8.140625" customWidth="1"/>
    <col min="14" max="14" width="10.28515625" customWidth="1"/>
  </cols>
  <sheetData>
    <row r="1" spans="1:5" ht="15.75" x14ac:dyDescent="0.25">
      <c r="A1" s="253" t="s">
        <v>194</v>
      </c>
      <c r="B1" s="253"/>
      <c r="C1" s="253"/>
      <c r="D1" s="253"/>
      <c r="E1" s="129"/>
    </row>
    <row r="3" spans="1:5" ht="15.75" x14ac:dyDescent="0.25">
      <c r="A3" s="254" t="s">
        <v>185</v>
      </c>
      <c r="B3" s="254"/>
      <c r="C3" s="254"/>
      <c r="D3" s="254"/>
    </row>
    <row r="4" spans="1:5" ht="15.75" x14ac:dyDescent="0.25">
      <c r="A4" s="255" t="s">
        <v>186</v>
      </c>
      <c r="B4" s="255"/>
      <c r="C4" s="255"/>
      <c r="D4" s="255"/>
    </row>
    <row r="5" spans="1:5" ht="15.75" x14ac:dyDescent="0.25">
      <c r="B5" s="130"/>
      <c r="C5" s="130"/>
      <c r="D5" s="130"/>
    </row>
    <row r="6" spans="1:5" ht="15.75" x14ac:dyDescent="0.25">
      <c r="B6" s="256"/>
      <c r="C6" s="256"/>
      <c r="D6" s="256"/>
    </row>
    <row r="7" spans="1:5" ht="15.75" x14ac:dyDescent="0.25">
      <c r="A7" s="257" t="s">
        <v>187</v>
      </c>
      <c r="B7" s="131" t="s">
        <v>188</v>
      </c>
      <c r="C7" s="132" t="s">
        <v>189</v>
      </c>
      <c r="D7" s="132" t="s">
        <v>190</v>
      </c>
    </row>
    <row r="8" spans="1:5" ht="15.75" x14ac:dyDescent="0.25">
      <c r="A8" s="258"/>
      <c r="B8" s="133">
        <v>13</v>
      </c>
      <c r="C8" s="133">
        <v>10</v>
      </c>
      <c r="D8" s="133">
        <v>11</v>
      </c>
    </row>
    <row r="9" spans="1:5" ht="15.75" x14ac:dyDescent="0.25">
      <c r="B9" s="130"/>
      <c r="C9" s="130"/>
      <c r="D9" s="130"/>
    </row>
    <row r="11" spans="1:5" ht="47.25" x14ac:dyDescent="0.25">
      <c r="A11" s="259" t="s">
        <v>191</v>
      </c>
      <c r="B11" s="259"/>
      <c r="C11" s="131" t="s">
        <v>192</v>
      </c>
      <c r="D11" s="131" t="s">
        <v>193</v>
      </c>
    </row>
    <row r="12" spans="1:5" ht="15" customHeight="1" x14ac:dyDescent="0.25">
      <c r="A12" s="252" t="s">
        <v>52</v>
      </c>
      <c r="B12" s="252"/>
      <c r="C12" s="137" t="s">
        <v>184</v>
      </c>
      <c r="D12" s="134" t="s">
        <v>195</v>
      </c>
    </row>
    <row r="13" spans="1:5" ht="15" customHeight="1" x14ac:dyDescent="0.25">
      <c r="A13" s="251" t="s">
        <v>233</v>
      </c>
      <c r="B13" s="251"/>
      <c r="C13" s="134" t="s">
        <v>153</v>
      </c>
      <c r="D13" s="134" t="s">
        <v>152</v>
      </c>
    </row>
    <row r="14" spans="1:5" ht="15" customHeight="1" x14ac:dyDescent="0.25">
      <c r="A14" s="251" t="s">
        <v>234</v>
      </c>
      <c r="B14" s="251"/>
      <c r="C14" s="134" t="s">
        <v>128</v>
      </c>
      <c r="D14" s="134" t="s">
        <v>129</v>
      </c>
    </row>
    <row r="15" spans="1:5" ht="15" customHeight="1" x14ac:dyDescent="0.25">
      <c r="A15" s="251" t="s">
        <v>235</v>
      </c>
      <c r="B15" s="251"/>
      <c r="C15" s="134" t="s">
        <v>130</v>
      </c>
      <c r="D15" s="134" t="s">
        <v>196</v>
      </c>
    </row>
    <row r="16" spans="1:5" ht="15" customHeight="1" x14ac:dyDescent="0.25">
      <c r="A16" s="251" t="s">
        <v>236</v>
      </c>
      <c r="B16" s="251"/>
      <c r="C16" s="134" t="s">
        <v>131</v>
      </c>
      <c r="D16" s="134" t="s">
        <v>197</v>
      </c>
    </row>
    <row r="17" spans="1:4" ht="15" customHeight="1" x14ac:dyDescent="0.25">
      <c r="A17" s="251" t="s">
        <v>237</v>
      </c>
      <c r="B17" s="251"/>
      <c r="C17" s="134" t="s">
        <v>132</v>
      </c>
      <c r="D17" s="134" t="s">
        <v>198</v>
      </c>
    </row>
    <row r="18" spans="1:4" ht="15" customHeight="1" x14ac:dyDescent="0.25">
      <c r="A18" s="251" t="s">
        <v>238</v>
      </c>
      <c r="B18" s="251"/>
      <c r="C18" s="134" t="s">
        <v>133</v>
      </c>
      <c r="D18" s="134" t="s">
        <v>199</v>
      </c>
    </row>
    <row r="19" spans="1:4" ht="15" customHeight="1" x14ac:dyDescent="0.25">
      <c r="A19" s="251" t="s">
        <v>239</v>
      </c>
      <c r="B19" s="251"/>
      <c r="C19" s="134" t="s">
        <v>134</v>
      </c>
      <c r="D19" s="134" t="s">
        <v>200</v>
      </c>
    </row>
    <row r="20" spans="1:4" ht="15" customHeight="1" x14ac:dyDescent="0.25">
      <c r="A20" s="251" t="s">
        <v>240</v>
      </c>
      <c r="B20" s="251"/>
      <c r="C20" s="134" t="s">
        <v>135</v>
      </c>
      <c r="D20" s="134" t="s">
        <v>201</v>
      </c>
    </row>
    <row r="21" spans="1:4" ht="15" customHeight="1" x14ac:dyDescent="0.25">
      <c r="A21" s="251" t="s">
        <v>241</v>
      </c>
      <c r="B21" s="251"/>
      <c r="C21" s="134" t="s">
        <v>136</v>
      </c>
      <c r="D21" s="134" t="s">
        <v>202</v>
      </c>
    </row>
    <row r="22" spans="1:4" ht="15" customHeight="1" x14ac:dyDescent="0.25">
      <c r="A22" s="251" t="s">
        <v>242</v>
      </c>
      <c r="B22" s="251"/>
      <c r="C22" s="134" t="s">
        <v>137</v>
      </c>
      <c r="D22" s="134" t="s">
        <v>203</v>
      </c>
    </row>
    <row r="23" spans="1:4" ht="15" customHeight="1" x14ac:dyDescent="0.25">
      <c r="A23" s="251" t="s">
        <v>243</v>
      </c>
      <c r="B23" s="251"/>
      <c r="C23" s="135" t="s">
        <v>140</v>
      </c>
      <c r="D23" s="134" t="s">
        <v>204</v>
      </c>
    </row>
    <row r="24" spans="1:4" ht="15" customHeight="1" x14ac:dyDescent="0.25">
      <c r="A24" s="251" t="s">
        <v>244</v>
      </c>
      <c r="B24" s="251"/>
      <c r="C24" s="134" t="s">
        <v>138</v>
      </c>
      <c r="D24" s="134" t="s">
        <v>205</v>
      </c>
    </row>
    <row r="25" spans="1:4" ht="15" customHeight="1" x14ac:dyDescent="0.25">
      <c r="A25" s="251" t="s">
        <v>245</v>
      </c>
      <c r="B25" s="251"/>
      <c r="C25" s="134" t="s">
        <v>139</v>
      </c>
      <c r="D25" s="134" t="s">
        <v>206</v>
      </c>
    </row>
    <row r="26" spans="1:4" ht="15" customHeight="1" x14ac:dyDescent="0.25">
      <c r="A26" s="251" t="s">
        <v>246</v>
      </c>
      <c r="B26" s="251"/>
      <c r="C26" s="134" t="s">
        <v>141</v>
      </c>
      <c r="D26" s="134" t="s">
        <v>207</v>
      </c>
    </row>
    <row r="27" spans="1:4" ht="15" customHeight="1" x14ac:dyDescent="0.25">
      <c r="A27" s="251" t="s">
        <v>247</v>
      </c>
      <c r="B27" s="251"/>
      <c r="C27" s="134" t="s">
        <v>142</v>
      </c>
      <c r="D27" s="134" t="s">
        <v>208</v>
      </c>
    </row>
    <row r="28" spans="1:4" ht="15" customHeight="1" x14ac:dyDescent="0.25">
      <c r="A28" s="251" t="s">
        <v>248</v>
      </c>
      <c r="B28" s="251"/>
      <c r="C28" s="134" t="s">
        <v>143</v>
      </c>
      <c r="D28" s="134" t="s">
        <v>209</v>
      </c>
    </row>
    <row r="29" spans="1:4" ht="15" customHeight="1" x14ac:dyDescent="0.25">
      <c r="A29" s="251" t="s">
        <v>249</v>
      </c>
      <c r="B29" s="251"/>
      <c r="C29" s="134" t="s">
        <v>144</v>
      </c>
      <c r="D29" s="134" t="s">
        <v>210</v>
      </c>
    </row>
    <row r="30" spans="1:4" ht="15" customHeight="1" x14ac:dyDescent="0.25">
      <c r="A30" s="251" t="s">
        <v>250</v>
      </c>
      <c r="B30" s="251"/>
      <c r="C30" s="134" t="s">
        <v>145</v>
      </c>
      <c r="D30" s="134" t="s">
        <v>211</v>
      </c>
    </row>
    <row r="31" spans="1:4" ht="15" customHeight="1" x14ac:dyDescent="0.25">
      <c r="A31" s="251" t="s">
        <v>251</v>
      </c>
      <c r="B31" s="251"/>
      <c r="C31" s="134" t="s">
        <v>146</v>
      </c>
      <c r="D31" s="134" t="s">
        <v>212</v>
      </c>
    </row>
    <row r="32" spans="1:4" ht="15" customHeight="1" x14ac:dyDescent="0.25">
      <c r="A32" s="251" t="s">
        <v>252</v>
      </c>
      <c r="B32" s="251"/>
      <c r="C32" s="134" t="s">
        <v>147</v>
      </c>
      <c r="D32" s="134" t="s">
        <v>213</v>
      </c>
    </row>
    <row r="33" spans="1:4" ht="15" customHeight="1" x14ac:dyDescent="0.25">
      <c r="A33" s="251" t="s">
        <v>253</v>
      </c>
      <c r="B33" s="251"/>
      <c r="C33" s="134" t="s">
        <v>148</v>
      </c>
      <c r="D33" s="134" t="s">
        <v>216</v>
      </c>
    </row>
    <row r="34" spans="1:4" ht="15" customHeight="1" x14ac:dyDescent="0.25">
      <c r="A34" s="251" t="s">
        <v>254</v>
      </c>
      <c r="B34" s="251"/>
      <c r="C34" s="134" t="s">
        <v>149</v>
      </c>
      <c r="D34" s="134" t="s">
        <v>214</v>
      </c>
    </row>
    <row r="35" spans="1:4" ht="15" customHeight="1" x14ac:dyDescent="0.25">
      <c r="A35" s="251" t="s">
        <v>255</v>
      </c>
      <c r="B35" s="251"/>
      <c r="C35" s="134" t="s">
        <v>150</v>
      </c>
      <c r="D35" s="134" t="s">
        <v>215</v>
      </c>
    </row>
    <row r="36" spans="1:4" ht="15" customHeight="1" x14ac:dyDescent="0.25">
      <c r="A36" s="251" t="s">
        <v>256</v>
      </c>
      <c r="B36" s="251"/>
      <c r="C36" s="134" t="s">
        <v>151</v>
      </c>
      <c r="D36" s="134" t="s">
        <v>217</v>
      </c>
    </row>
  </sheetData>
  <mergeCells count="31">
    <mergeCell ref="A32:B32"/>
    <mergeCell ref="A33:B33"/>
    <mergeCell ref="A34:B34"/>
    <mergeCell ref="A35:B35"/>
    <mergeCell ref="A36:B36"/>
    <mergeCell ref="A30:B30"/>
    <mergeCell ref="A31:B31"/>
    <mergeCell ref="A13:B13"/>
    <mergeCell ref="A14:B14"/>
    <mergeCell ref="A15:B15"/>
    <mergeCell ref="A16:B16"/>
    <mergeCell ref="A17:B17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2:B12"/>
    <mergeCell ref="A1:D1"/>
    <mergeCell ref="A3:D3"/>
    <mergeCell ref="A4:D4"/>
    <mergeCell ref="B6:D6"/>
    <mergeCell ref="A7:A8"/>
    <mergeCell ref="A11:B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37"/>
  <sheetViews>
    <sheetView tabSelected="1" zoomScale="90" zoomScaleNormal="90" workbookViewId="0">
      <pane ySplit="10" topLeftCell="A11" activePane="bottomLeft" state="frozen"/>
      <selection pane="bottomLeft" activeCell="F5" sqref="F5"/>
    </sheetView>
  </sheetViews>
  <sheetFormatPr defaultRowHeight="15" x14ac:dyDescent="0.25"/>
  <cols>
    <col min="1" max="1" width="50.140625" style="138" customWidth="1"/>
    <col min="2" max="2" width="26.85546875" style="138" customWidth="1"/>
    <col min="3" max="4" width="27.7109375" style="138" customWidth="1"/>
    <col min="5" max="5" width="11.7109375" style="138" customWidth="1"/>
    <col min="6" max="6" width="13.7109375" style="138" customWidth="1"/>
    <col min="7" max="7" width="9.28515625" style="138" customWidth="1"/>
    <col min="8" max="8" width="10.28515625" style="138" customWidth="1"/>
    <col min="9" max="9" width="9.28515625" style="138" customWidth="1"/>
    <col min="10" max="10" width="9.5703125" style="138" customWidth="1"/>
    <col min="11" max="16384" width="9.140625" style="138"/>
  </cols>
  <sheetData>
    <row r="1" spans="1:4" ht="30" customHeight="1" x14ac:dyDescent="0.3">
      <c r="A1" s="263" t="s">
        <v>218</v>
      </c>
      <c r="B1" s="263"/>
      <c r="C1" s="263"/>
      <c r="D1" s="264"/>
    </row>
    <row r="2" spans="1:4" ht="60.75" customHeight="1" x14ac:dyDescent="0.25">
      <c r="A2" s="265" t="s">
        <v>515</v>
      </c>
      <c r="B2" s="266"/>
      <c r="C2" s="266"/>
      <c r="D2" s="267"/>
    </row>
    <row r="3" spans="1:4" ht="70.5" customHeight="1" x14ac:dyDescent="0.25">
      <c r="A3" s="268" t="s">
        <v>516</v>
      </c>
      <c r="B3" s="269"/>
      <c r="C3" s="269"/>
      <c r="D3" s="270"/>
    </row>
    <row r="4" spans="1:4" ht="15.75" customHeight="1" x14ac:dyDescent="0.25">
      <c r="A4" s="139"/>
      <c r="B4" s="140"/>
      <c r="C4" s="140"/>
      <c r="D4" s="141"/>
    </row>
    <row r="5" spans="1:4" ht="36.75" customHeight="1" x14ac:dyDescent="0.25">
      <c r="A5" s="271" t="s">
        <v>219</v>
      </c>
      <c r="B5" s="272"/>
      <c r="C5" s="272"/>
      <c r="D5" s="273"/>
    </row>
    <row r="6" spans="1:4" ht="19.5" customHeight="1" x14ac:dyDescent="0.25">
      <c r="A6" s="142"/>
      <c r="B6" s="142"/>
      <c r="C6" s="142"/>
      <c r="D6" s="142"/>
    </row>
    <row r="7" spans="1:4" ht="15" customHeight="1" x14ac:dyDescent="0.25">
      <c r="A7" s="274" t="s">
        <v>220</v>
      </c>
      <c r="B7" s="274" t="s">
        <v>221</v>
      </c>
      <c r="C7" s="274" t="s">
        <v>222</v>
      </c>
      <c r="D7" s="274" t="s">
        <v>223</v>
      </c>
    </row>
    <row r="8" spans="1:4" ht="39.75" customHeight="1" x14ac:dyDescent="0.25">
      <c r="A8" s="274"/>
      <c r="B8" s="274"/>
      <c r="C8" s="274"/>
      <c r="D8" s="274"/>
    </row>
    <row r="9" spans="1:4" ht="15" customHeight="1" x14ac:dyDescent="0.25">
      <c r="A9" s="143"/>
      <c r="B9" s="144">
        <v>1</v>
      </c>
      <c r="C9" s="144">
        <v>2</v>
      </c>
      <c r="D9" s="144">
        <v>3</v>
      </c>
    </row>
    <row r="10" spans="1:4" ht="26.25" customHeight="1" x14ac:dyDescent="0.25">
      <c r="A10" s="145" t="s">
        <v>483</v>
      </c>
      <c r="B10" s="146" t="s">
        <v>195</v>
      </c>
      <c r="C10" s="147" t="s">
        <v>224</v>
      </c>
      <c r="D10" s="148">
        <f>SUM(D13:D13,D15:D20,D22:D26,D28:D38,D40:D45,D47:D48,D50:D54,D56:D57,D59:D62,D64:D65,D67:D72,D74:D76,D78:D79,D81:D83,D85:D88,D90:D93,D95:D97,D99:D105,D107:D111,D113:D117,D119:D120,D122,D124:D125,D127:D129)</f>
        <v>0</v>
      </c>
    </row>
    <row r="11" spans="1:4" ht="15" customHeight="1" x14ac:dyDescent="0.25">
      <c r="A11" s="149" t="s">
        <v>225</v>
      </c>
      <c r="B11" s="144"/>
      <c r="C11" s="150"/>
      <c r="D11" s="151"/>
    </row>
    <row r="12" spans="1:4" ht="15" customHeight="1" x14ac:dyDescent="0.25">
      <c r="A12" s="152" t="s">
        <v>233</v>
      </c>
      <c r="B12" s="153" t="s">
        <v>152</v>
      </c>
      <c r="C12" s="154" t="s">
        <v>224</v>
      </c>
      <c r="D12" s="155">
        <f>D13</f>
        <v>0</v>
      </c>
    </row>
    <row r="13" spans="1:4" ht="15" customHeight="1" x14ac:dyDescent="0.25">
      <c r="A13" s="222" t="s">
        <v>257</v>
      </c>
      <c r="B13" s="157" t="s">
        <v>224</v>
      </c>
      <c r="C13" s="158" t="s">
        <v>258</v>
      </c>
      <c r="D13" s="234"/>
    </row>
    <row r="14" spans="1:4" ht="15" customHeight="1" x14ac:dyDescent="0.25">
      <c r="A14" s="152" t="s">
        <v>234</v>
      </c>
      <c r="B14" s="153" t="s">
        <v>129</v>
      </c>
      <c r="C14" s="154" t="s">
        <v>224</v>
      </c>
      <c r="D14" s="159">
        <f>SUM(D15:D20)</f>
        <v>0</v>
      </c>
    </row>
    <row r="15" spans="1:4" ht="15" customHeight="1" x14ac:dyDescent="0.25">
      <c r="A15" s="156" t="s">
        <v>259</v>
      </c>
      <c r="B15" s="157" t="s">
        <v>224</v>
      </c>
      <c r="C15" s="158" t="s">
        <v>265</v>
      </c>
      <c r="D15" s="234"/>
    </row>
    <row r="16" spans="1:4" ht="15" customHeight="1" x14ac:dyDescent="0.25">
      <c r="A16" s="156" t="s">
        <v>260</v>
      </c>
      <c r="B16" s="157" t="s">
        <v>224</v>
      </c>
      <c r="C16" s="158" t="s">
        <v>266</v>
      </c>
      <c r="D16" s="234"/>
    </row>
    <row r="17" spans="1:4" ht="15" customHeight="1" x14ac:dyDescent="0.25">
      <c r="A17" s="156" t="s">
        <v>261</v>
      </c>
      <c r="B17" s="157" t="s">
        <v>224</v>
      </c>
      <c r="C17" s="158" t="s">
        <v>267</v>
      </c>
      <c r="D17" s="234"/>
    </row>
    <row r="18" spans="1:4" ht="15" customHeight="1" x14ac:dyDescent="0.25">
      <c r="A18" s="156" t="s">
        <v>262</v>
      </c>
      <c r="B18" s="157" t="s">
        <v>224</v>
      </c>
      <c r="C18" s="158" t="s">
        <v>268</v>
      </c>
      <c r="D18" s="234"/>
    </row>
    <row r="19" spans="1:4" ht="15" customHeight="1" x14ac:dyDescent="0.25">
      <c r="A19" s="156" t="s">
        <v>263</v>
      </c>
      <c r="B19" s="157" t="s">
        <v>224</v>
      </c>
      <c r="C19" s="158" t="s">
        <v>269</v>
      </c>
      <c r="D19" s="234"/>
    </row>
    <row r="20" spans="1:4" ht="15" customHeight="1" x14ac:dyDescent="0.25">
      <c r="A20" s="156" t="s">
        <v>264</v>
      </c>
      <c r="B20" s="157" t="s">
        <v>224</v>
      </c>
      <c r="C20" s="158" t="s">
        <v>270</v>
      </c>
      <c r="D20" s="234"/>
    </row>
    <row r="21" spans="1:4" ht="15" customHeight="1" x14ac:dyDescent="0.25">
      <c r="A21" s="160" t="s">
        <v>235</v>
      </c>
      <c r="B21" s="153" t="s">
        <v>196</v>
      </c>
      <c r="C21" s="161" t="s">
        <v>224</v>
      </c>
      <c r="D21" s="162">
        <f>SUM(D22:D26)</f>
        <v>0</v>
      </c>
    </row>
    <row r="22" spans="1:4" ht="15" customHeight="1" x14ac:dyDescent="0.25">
      <c r="A22" s="156" t="s">
        <v>271</v>
      </c>
      <c r="B22" s="163" t="s">
        <v>224</v>
      </c>
      <c r="C22" s="158" t="s">
        <v>276</v>
      </c>
      <c r="D22" s="235"/>
    </row>
    <row r="23" spans="1:4" ht="15" customHeight="1" x14ac:dyDescent="0.25">
      <c r="A23" s="156" t="s">
        <v>272</v>
      </c>
      <c r="B23" s="163" t="s">
        <v>224</v>
      </c>
      <c r="C23" s="158" t="s">
        <v>277</v>
      </c>
      <c r="D23" s="235"/>
    </row>
    <row r="24" spans="1:4" ht="15" customHeight="1" x14ac:dyDescent="0.25">
      <c r="A24" s="156" t="s">
        <v>273</v>
      </c>
      <c r="B24" s="163" t="s">
        <v>224</v>
      </c>
      <c r="C24" s="158" t="s">
        <v>278</v>
      </c>
      <c r="D24" s="235"/>
    </row>
    <row r="25" spans="1:4" ht="15" customHeight="1" x14ac:dyDescent="0.25">
      <c r="A25" s="156" t="s">
        <v>274</v>
      </c>
      <c r="B25" s="163" t="s">
        <v>224</v>
      </c>
      <c r="C25" s="158" t="s">
        <v>279</v>
      </c>
      <c r="D25" s="235"/>
    </row>
    <row r="26" spans="1:4" ht="15" customHeight="1" x14ac:dyDescent="0.25">
      <c r="A26" s="156" t="s">
        <v>275</v>
      </c>
      <c r="B26" s="163" t="s">
        <v>224</v>
      </c>
      <c r="C26" s="158" t="s">
        <v>280</v>
      </c>
      <c r="D26" s="235"/>
    </row>
    <row r="27" spans="1:4" ht="15" customHeight="1" x14ac:dyDescent="0.25">
      <c r="A27" s="160" t="s">
        <v>236</v>
      </c>
      <c r="B27" s="153" t="s">
        <v>197</v>
      </c>
      <c r="C27" s="164" t="s">
        <v>224</v>
      </c>
      <c r="D27" s="162">
        <f>SUM(D28:D38)</f>
        <v>0</v>
      </c>
    </row>
    <row r="28" spans="1:4" ht="15" customHeight="1" x14ac:dyDescent="0.25">
      <c r="A28" s="156" t="s">
        <v>281</v>
      </c>
      <c r="B28" s="163" t="s">
        <v>224</v>
      </c>
      <c r="C28" s="158" t="s">
        <v>292</v>
      </c>
      <c r="D28" s="235"/>
    </row>
    <row r="29" spans="1:4" ht="15" customHeight="1" x14ac:dyDescent="0.25">
      <c r="A29" s="156" t="s">
        <v>282</v>
      </c>
      <c r="B29" s="163" t="s">
        <v>224</v>
      </c>
      <c r="C29" s="158" t="s">
        <v>293</v>
      </c>
      <c r="D29" s="235"/>
    </row>
    <row r="30" spans="1:4" ht="15" customHeight="1" x14ac:dyDescent="0.25">
      <c r="A30" s="156" t="s">
        <v>283</v>
      </c>
      <c r="B30" s="163" t="s">
        <v>224</v>
      </c>
      <c r="C30" s="158" t="s">
        <v>294</v>
      </c>
      <c r="D30" s="235"/>
    </row>
    <row r="31" spans="1:4" ht="15" customHeight="1" x14ac:dyDescent="0.25">
      <c r="A31" s="156" t="s">
        <v>284</v>
      </c>
      <c r="B31" s="163" t="s">
        <v>224</v>
      </c>
      <c r="C31" s="158" t="s">
        <v>295</v>
      </c>
      <c r="D31" s="235"/>
    </row>
    <row r="32" spans="1:4" ht="15" customHeight="1" x14ac:dyDescent="0.25">
      <c r="A32" s="156" t="s">
        <v>285</v>
      </c>
      <c r="B32" s="163" t="s">
        <v>224</v>
      </c>
      <c r="C32" s="158" t="s">
        <v>296</v>
      </c>
      <c r="D32" s="235"/>
    </row>
    <row r="33" spans="1:4" ht="15" customHeight="1" x14ac:dyDescent="0.25">
      <c r="A33" s="156" t="s">
        <v>286</v>
      </c>
      <c r="B33" s="163" t="s">
        <v>224</v>
      </c>
      <c r="C33" s="158" t="s">
        <v>297</v>
      </c>
      <c r="D33" s="235"/>
    </row>
    <row r="34" spans="1:4" ht="15" customHeight="1" x14ac:dyDescent="0.25">
      <c r="A34" s="156" t="s">
        <v>287</v>
      </c>
      <c r="B34" s="163" t="s">
        <v>224</v>
      </c>
      <c r="C34" s="158" t="s">
        <v>298</v>
      </c>
      <c r="D34" s="235"/>
    </row>
    <row r="35" spans="1:4" ht="15" customHeight="1" x14ac:dyDescent="0.25">
      <c r="A35" s="156" t="s">
        <v>288</v>
      </c>
      <c r="B35" s="163" t="s">
        <v>224</v>
      </c>
      <c r="C35" s="158" t="s">
        <v>299</v>
      </c>
      <c r="D35" s="235"/>
    </row>
    <row r="36" spans="1:4" ht="15" customHeight="1" x14ac:dyDescent="0.25">
      <c r="A36" s="156" t="s">
        <v>289</v>
      </c>
      <c r="B36" s="163" t="s">
        <v>224</v>
      </c>
      <c r="C36" s="158" t="s">
        <v>300</v>
      </c>
      <c r="D36" s="235"/>
    </row>
    <row r="37" spans="1:4" ht="15" customHeight="1" x14ac:dyDescent="0.25">
      <c r="A37" s="156" t="s">
        <v>290</v>
      </c>
      <c r="B37" s="163" t="s">
        <v>224</v>
      </c>
      <c r="C37" s="158" t="s">
        <v>301</v>
      </c>
      <c r="D37" s="235"/>
    </row>
    <row r="38" spans="1:4" ht="15" customHeight="1" x14ac:dyDescent="0.25">
      <c r="A38" s="156" t="s">
        <v>291</v>
      </c>
      <c r="B38" s="163" t="s">
        <v>224</v>
      </c>
      <c r="C38" s="158" t="s">
        <v>302</v>
      </c>
      <c r="D38" s="235"/>
    </row>
    <row r="39" spans="1:4" ht="15" customHeight="1" x14ac:dyDescent="0.25">
      <c r="A39" s="160" t="s">
        <v>237</v>
      </c>
      <c r="B39" s="153" t="s">
        <v>198</v>
      </c>
      <c r="C39" s="161" t="s">
        <v>224</v>
      </c>
      <c r="D39" s="162">
        <f>SUM(D40:D45)</f>
        <v>0</v>
      </c>
    </row>
    <row r="40" spans="1:4" ht="15" customHeight="1" x14ac:dyDescent="0.25">
      <c r="A40" s="156" t="s">
        <v>303</v>
      </c>
      <c r="B40" s="163" t="s">
        <v>224</v>
      </c>
      <c r="C40" s="158" t="s">
        <v>309</v>
      </c>
      <c r="D40" s="235"/>
    </row>
    <row r="41" spans="1:4" ht="15" customHeight="1" x14ac:dyDescent="0.25">
      <c r="A41" s="156" t="s">
        <v>304</v>
      </c>
      <c r="B41" s="163" t="s">
        <v>224</v>
      </c>
      <c r="C41" s="158" t="s">
        <v>310</v>
      </c>
      <c r="D41" s="235"/>
    </row>
    <row r="42" spans="1:4" ht="15" customHeight="1" x14ac:dyDescent="0.25">
      <c r="A42" s="156" t="s">
        <v>305</v>
      </c>
      <c r="B42" s="163" t="s">
        <v>224</v>
      </c>
      <c r="C42" s="158" t="s">
        <v>311</v>
      </c>
      <c r="D42" s="235"/>
    </row>
    <row r="43" spans="1:4" ht="15" customHeight="1" x14ac:dyDescent="0.25">
      <c r="A43" s="156" t="s">
        <v>306</v>
      </c>
      <c r="B43" s="163" t="s">
        <v>224</v>
      </c>
      <c r="C43" s="158" t="s">
        <v>312</v>
      </c>
      <c r="D43" s="235"/>
    </row>
    <row r="44" spans="1:4" ht="15" customHeight="1" x14ac:dyDescent="0.25">
      <c r="A44" s="156" t="s">
        <v>307</v>
      </c>
      <c r="B44" s="163" t="s">
        <v>224</v>
      </c>
      <c r="C44" s="158" t="s">
        <v>313</v>
      </c>
      <c r="D44" s="235"/>
    </row>
    <row r="45" spans="1:4" ht="15" customHeight="1" x14ac:dyDescent="0.25">
      <c r="A45" s="156" t="s">
        <v>308</v>
      </c>
      <c r="B45" s="163" t="s">
        <v>224</v>
      </c>
      <c r="C45" s="158" t="s">
        <v>314</v>
      </c>
      <c r="D45" s="235"/>
    </row>
    <row r="46" spans="1:4" ht="15" customHeight="1" x14ac:dyDescent="0.25">
      <c r="A46" s="160" t="s">
        <v>238</v>
      </c>
      <c r="B46" s="153" t="s">
        <v>199</v>
      </c>
      <c r="C46" s="165" t="s">
        <v>224</v>
      </c>
      <c r="D46" s="162">
        <f>SUM(D47:D48)</f>
        <v>0</v>
      </c>
    </row>
    <row r="47" spans="1:4" ht="15" customHeight="1" x14ac:dyDescent="0.25">
      <c r="A47" s="156" t="s">
        <v>315</v>
      </c>
      <c r="B47" s="163" t="s">
        <v>224</v>
      </c>
      <c r="C47" s="158" t="s">
        <v>317</v>
      </c>
      <c r="D47" s="235"/>
    </row>
    <row r="48" spans="1:4" ht="15" customHeight="1" x14ac:dyDescent="0.25">
      <c r="A48" s="156" t="s">
        <v>316</v>
      </c>
      <c r="B48" s="163" t="s">
        <v>224</v>
      </c>
      <c r="C48" s="158" t="s">
        <v>318</v>
      </c>
      <c r="D48" s="235"/>
    </row>
    <row r="49" spans="1:7" ht="15" customHeight="1" x14ac:dyDescent="0.25">
      <c r="A49" s="160" t="s">
        <v>239</v>
      </c>
      <c r="B49" s="153">
        <v>52644419000</v>
      </c>
      <c r="C49" s="165" t="s">
        <v>224</v>
      </c>
      <c r="D49" s="162">
        <f>SUM(D50:D54)</f>
        <v>0</v>
      </c>
      <c r="G49" s="136"/>
    </row>
    <row r="50" spans="1:7" ht="15" customHeight="1" x14ac:dyDescent="0.25">
      <c r="A50" s="156" t="s">
        <v>319</v>
      </c>
      <c r="B50" s="163" t="s">
        <v>224</v>
      </c>
      <c r="C50" s="158" t="s">
        <v>324</v>
      </c>
      <c r="D50" s="235"/>
      <c r="G50" s="136"/>
    </row>
    <row r="51" spans="1:7" ht="15" customHeight="1" x14ac:dyDescent="0.25">
      <c r="A51" s="156" t="s">
        <v>320</v>
      </c>
      <c r="B51" s="163" t="s">
        <v>224</v>
      </c>
      <c r="C51" s="158" t="s">
        <v>325</v>
      </c>
      <c r="D51" s="235"/>
      <c r="G51" s="136"/>
    </row>
    <row r="52" spans="1:7" ht="15" customHeight="1" x14ac:dyDescent="0.25">
      <c r="A52" s="156" t="s">
        <v>321</v>
      </c>
      <c r="B52" s="163" t="s">
        <v>224</v>
      </c>
      <c r="C52" s="158" t="s">
        <v>326</v>
      </c>
      <c r="D52" s="235"/>
    </row>
    <row r="53" spans="1:7" ht="15" customHeight="1" x14ac:dyDescent="0.25">
      <c r="A53" s="156" t="s">
        <v>322</v>
      </c>
      <c r="B53" s="163" t="s">
        <v>224</v>
      </c>
      <c r="C53" s="158" t="s">
        <v>327</v>
      </c>
      <c r="D53" s="235"/>
    </row>
    <row r="54" spans="1:7" ht="15" customHeight="1" x14ac:dyDescent="0.25">
      <c r="A54" s="156" t="s">
        <v>323</v>
      </c>
      <c r="B54" s="163" t="s">
        <v>224</v>
      </c>
      <c r="C54" s="158" t="s">
        <v>328</v>
      </c>
      <c r="D54" s="236"/>
    </row>
    <row r="55" spans="1:7" ht="15" customHeight="1" x14ac:dyDescent="0.25">
      <c r="A55" s="160" t="s">
        <v>240</v>
      </c>
      <c r="B55" s="153" t="s">
        <v>201</v>
      </c>
      <c r="C55" s="163" t="s">
        <v>224</v>
      </c>
      <c r="D55" s="166">
        <f>SUM(D56:D57)</f>
        <v>0</v>
      </c>
    </row>
    <row r="56" spans="1:7" ht="15" customHeight="1" x14ac:dyDescent="0.25">
      <c r="A56" s="156" t="s">
        <v>329</v>
      </c>
      <c r="B56" s="163" t="s">
        <v>224</v>
      </c>
      <c r="C56" s="158" t="s">
        <v>331</v>
      </c>
      <c r="D56" s="236"/>
    </row>
    <row r="57" spans="1:7" ht="15" customHeight="1" x14ac:dyDescent="0.25">
      <c r="A57" s="156" t="s">
        <v>330</v>
      </c>
      <c r="B57" s="163" t="s">
        <v>224</v>
      </c>
      <c r="C57" s="158" t="s">
        <v>332</v>
      </c>
      <c r="D57" s="236"/>
    </row>
    <row r="58" spans="1:7" ht="15" customHeight="1" x14ac:dyDescent="0.25">
      <c r="A58" s="167" t="s">
        <v>241</v>
      </c>
      <c r="B58" s="153">
        <v>52644422000</v>
      </c>
      <c r="C58" s="163" t="s">
        <v>224</v>
      </c>
      <c r="D58" s="166">
        <f>SUM(D59:D62)</f>
        <v>0</v>
      </c>
    </row>
    <row r="59" spans="1:7" ht="15" customHeight="1" x14ac:dyDescent="0.25">
      <c r="A59" s="156" t="s">
        <v>333</v>
      </c>
      <c r="B59" s="163" t="s">
        <v>224</v>
      </c>
      <c r="C59" s="158" t="s">
        <v>337</v>
      </c>
      <c r="D59" s="236"/>
    </row>
    <row r="60" spans="1:7" ht="15" customHeight="1" x14ac:dyDescent="0.25">
      <c r="A60" s="156" t="s">
        <v>334</v>
      </c>
      <c r="B60" s="163" t="s">
        <v>224</v>
      </c>
      <c r="C60" s="158" t="s">
        <v>338</v>
      </c>
      <c r="D60" s="236"/>
    </row>
    <row r="61" spans="1:7" ht="15" customHeight="1" x14ac:dyDescent="0.25">
      <c r="A61" s="156" t="s">
        <v>335</v>
      </c>
      <c r="B61" s="163" t="s">
        <v>224</v>
      </c>
      <c r="C61" s="158" t="s">
        <v>339</v>
      </c>
      <c r="D61" s="236"/>
    </row>
    <row r="62" spans="1:7" ht="15" customHeight="1" x14ac:dyDescent="0.25">
      <c r="A62" s="156" t="s">
        <v>336</v>
      </c>
      <c r="B62" s="163" t="s">
        <v>224</v>
      </c>
      <c r="C62" s="158" t="s">
        <v>340</v>
      </c>
      <c r="D62" s="236"/>
    </row>
    <row r="63" spans="1:7" ht="15" customHeight="1" x14ac:dyDescent="0.25">
      <c r="A63" s="167" t="s">
        <v>242</v>
      </c>
      <c r="B63" s="153" t="s">
        <v>203</v>
      </c>
      <c r="C63" s="163" t="s">
        <v>224</v>
      </c>
      <c r="D63" s="168">
        <f>SUM(D64:D65)</f>
        <v>0</v>
      </c>
    </row>
    <row r="64" spans="1:7" ht="15" customHeight="1" x14ac:dyDescent="0.25">
      <c r="A64" s="156" t="s">
        <v>341</v>
      </c>
      <c r="B64" s="163" t="s">
        <v>224</v>
      </c>
      <c r="C64" s="158" t="s">
        <v>343</v>
      </c>
      <c r="D64" s="236"/>
    </row>
    <row r="65" spans="1:4" ht="15" customHeight="1" x14ac:dyDescent="0.25">
      <c r="A65" s="156" t="s">
        <v>342</v>
      </c>
      <c r="B65" s="163" t="s">
        <v>224</v>
      </c>
      <c r="C65" s="158" t="s">
        <v>344</v>
      </c>
      <c r="D65" s="236"/>
    </row>
    <row r="66" spans="1:4" ht="15" customHeight="1" x14ac:dyDescent="0.25">
      <c r="A66" s="169" t="s">
        <v>243</v>
      </c>
      <c r="B66" s="153" t="s">
        <v>204</v>
      </c>
      <c r="C66" s="163" t="s">
        <v>224</v>
      </c>
      <c r="D66" s="166">
        <f>SUM(D67:D72)</f>
        <v>0</v>
      </c>
    </row>
    <row r="67" spans="1:4" ht="15" customHeight="1" x14ac:dyDescent="0.25">
      <c r="A67" s="156" t="s">
        <v>345</v>
      </c>
      <c r="B67" s="163" t="s">
        <v>224</v>
      </c>
      <c r="C67" s="158" t="s">
        <v>351</v>
      </c>
      <c r="D67" s="236"/>
    </row>
    <row r="68" spans="1:4" ht="15" customHeight="1" x14ac:dyDescent="0.25">
      <c r="A68" s="156" t="s">
        <v>346</v>
      </c>
      <c r="B68" s="163" t="s">
        <v>224</v>
      </c>
      <c r="C68" s="158" t="s">
        <v>352</v>
      </c>
      <c r="D68" s="236"/>
    </row>
    <row r="69" spans="1:4" ht="15" customHeight="1" x14ac:dyDescent="0.25">
      <c r="A69" s="156" t="s">
        <v>347</v>
      </c>
      <c r="B69" s="163" t="s">
        <v>224</v>
      </c>
      <c r="C69" s="158" t="s">
        <v>353</v>
      </c>
      <c r="D69" s="236"/>
    </row>
    <row r="70" spans="1:4" ht="15" customHeight="1" x14ac:dyDescent="0.25">
      <c r="A70" s="156" t="s">
        <v>348</v>
      </c>
      <c r="B70" s="163" t="s">
        <v>224</v>
      </c>
      <c r="C70" s="158" t="s">
        <v>354</v>
      </c>
      <c r="D70" s="236"/>
    </row>
    <row r="71" spans="1:4" ht="15" customHeight="1" x14ac:dyDescent="0.25">
      <c r="A71" s="156" t="s">
        <v>349</v>
      </c>
      <c r="B71" s="163" t="s">
        <v>224</v>
      </c>
      <c r="C71" s="158" t="s">
        <v>355</v>
      </c>
      <c r="D71" s="236"/>
    </row>
    <row r="72" spans="1:4" ht="15" customHeight="1" x14ac:dyDescent="0.25">
      <c r="A72" s="156" t="s">
        <v>350</v>
      </c>
      <c r="B72" s="163" t="s">
        <v>224</v>
      </c>
      <c r="C72" s="158" t="s">
        <v>356</v>
      </c>
      <c r="D72" s="236"/>
    </row>
    <row r="73" spans="1:4" ht="15" customHeight="1" x14ac:dyDescent="0.25">
      <c r="A73" s="169" t="s">
        <v>244</v>
      </c>
      <c r="B73" s="153" t="s">
        <v>205</v>
      </c>
      <c r="C73" s="158" t="s">
        <v>224</v>
      </c>
      <c r="D73" s="166">
        <f>SUM(D74:D76)</f>
        <v>0</v>
      </c>
    </row>
    <row r="74" spans="1:4" ht="15" customHeight="1" x14ac:dyDescent="0.25">
      <c r="A74" s="156" t="s">
        <v>357</v>
      </c>
      <c r="B74" s="163" t="s">
        <v>224</v>
      </c>
      <c r="C74" s="158" t="s">
        <v>360</v>
      </c>
      <c r="D74" s="236"/>
    </row>
    <row r="75" spans="1:4" ht="15" customHeight="1" x14ac:dyDescent="0.25">
      <c r="A75" s="156" t="s">
        <v>358</v>
      </c>
      <c r="B75" s="163" t="s">
        <v>224</v>
      </c>
      <c r="C75" s="158" t="s">
        <v>361</v>
      </c>
      <c r="D75" s="236"/>
    </row>
    <row r="76" spans="1:4" ht="15" customHeight="1" x14ac:dyDescent="0.25">
      <c r="A76" s="156" t="s">
        <v>359</v>
      </c>
      <c r="B76" s="163" t="s">
        <v>224</v>
      </c>
      <c r="C76" s="158" t="s">
        <v>362</v>
      </c>
      <c r="D76" s="236"/>
    </row>
    <row r="77" spans="1:4" ht="15" customHeight="1" x14ac:dyDescent="0.25">
      <c r="A77" s="169" t="s">
        <v>245</v>
      </c>
      <c r="B77" s="153" t="s">
        <v>206</v>
      </c>
      <c r="C77" s="158" t="s">
        <v>224</v>
      </c>
      <c r="D77" s="166">
        <f>SUM(D78:D79)</f>
        <v>0</v>
      </c>
    </row>
    <row r="78" spans="1:4" ht="15" customHeight="1" x14ac:dyDescent="0.25">
      <c r="A78" s="156" t="s">
        <v>363</v>
      </c>
      <c r="B78" s="163" t="s">
        <v>224</v>
      </c>
      <c r="C78" s="158" t="s">
        <v>365</v>
      </c>
      <c r="D78" s="236"/>
    </row>
    <row r="79" spans="1:4" ht="15" customHeight="1" x14ac:dyDescent="0.25">
      <c r="A79" s="156" t="s">
        <v>364</v>
      </c>
      <c r="B79" s="163" t="s">
        <v>224</v>
      </c>
      <c r="C79" s="158" t="s">
        <v>366</v>
      </c>
      <c r="D79" s="236"/>
    </row>
    <row r="80" spans="1:4" ht="15" customHeight="1" x14ac:dyDescent="0.25">
      <c r="A80" s="169" t="s">
        <v>246</v>
      </c>
      <c r="B80" s="153" t="s">
        <v>207</v>
      </c>
      <c r="C80" s="158" t="s">
        <v>224</v>
      </c>
      <c r="D80" s="166">
        <f>SUM(D81:D83)</f>
        <v>0</v>
      </c>
    </row>
    <row r="81" spans="1:4" ht="15" customHeight="1" x14ac:dyDescent="0.25">
      <c r="A81" s="156" t="s">
        <v>367</v>
      </c>
      <c r="B81" s="163" t="s">
        <v>224</v>
      </c>
      <c r="C81" s="158" t="s">
        <v>370</v>
      </c>
      <c r="D81" s="236"/>
    </row>
    <row r="82" spans="1:4" ht="15" customHeight="1" x14ac:dyDescent="0.25">
      <c r="A82" s="156" t="s">
        <v>368</v>
      </c>
      <c r="B82" s="163" t="s">
        <v>224</v>
      </c>
      <c r="C82" s="158" t="s">
        <v>371</v>
      </c>
      <c r="D82" s="236"/>
    </row>
    <row r="83" spans="1:4" ht="15" customHeight="1" x14ac:dyDescent="0.25">
      <c r="A83" s="156" t="s">
        <v>369</v>
      </c>
      <c r="B83" s="163" t="s">
        <v>224</v>
      </c>
      <c r="C83" s="158" t="s">
        <v>372</v>
      </c>
      <c r="D83" s="236"/>
    </row>
    <row r="84" spans="1:4" ht="15" customHeight="1" x14ac:dyDescent="0.25">
      <c r="A84" s="169" t="s">
        <v>247</v>
      </c>
      <c r="B84" s="153" t="s">
        <v>208</v>
      </c>
      <c r="C84" s="158" t="s">
        <v>224</v>
      </c>
      <c r="D84" s="166">
        <f>SUM(D85:D88)</f>
        <v>0</v>
      </c>
    </row>
    <row r="85" spans="1:4" ht="15" customHeight="1" x14ac:dyDescent="0.25">
      <c r="A85" s="156" t="s">
        <v>373</v>
      </c>
      <c r="B85" s="163" t="s">
        <v>224</v>
      </c>
      <c r="C85" s="158" t="s">
        <v>377</v>
      </c>
      <c r="D85" s="236"/>
    </row>
    <row r="86" spans="1:4" ht="15" customHeight="1" x14ac:dyDescent="0.25">
      <c r="A86" s="156" t="s">
        <v>374</v>
      </c>
      <c r="B86" s="163" t="s">
        <v>224</v>
      </c>
      <c r="C86" s="158" t="s">
        <v>378</v>
      </c>
      <c r="D86" s="236"/>
    </row>
    <row r="87" spans="1:4" ht="15" customHeight="1" x14ac:dyDescent="0.25">
      <c r="A87" s="156" t="s">
        <v>375</v>
      </c>
      <c r="B87" s="163" t="s">
        <v>224</v>
      </c>
      <c r="C87" s="158" t="s">
        <v>379</v>
      </c>
      <c r="D87" s="236"/>
    </row>
    <row r="88" spans="1:4" ht="15" customHeight="1" x14ac:dyDescent="0.25">
      <c r="A88" s="156" t="s">
        <v>376</v>
      </c>
      <c r="B88" s="163" t="s">
        <v>224</v>
      </c>
      <c r="C88" s="158" t="s">
        <v>380</v>
      </c>
      <c r="D88" s="236"/>
    </row>
    <row r="89" spans="1:4" ht="15" customHeight="1" x14ac:dyDescent="0.25">
      <c r="A89" s="169" t="s">
        <v>248</v>
      </c>
      <c r="B89" s="153" t="s">
        <v>209</v>
      </c>
      <c r="C89" s="158" t="s">
        <v>224</v>
      </c>
      <c r="D89" s="166">
        <f>SUM(D90:D93)</f>
        <v>0</v>
      </c>
    </row>
    <row r="90" spans="1:4" ht="15" customHeight="1" x14ac:dyDescent="0.25">
      <c r="A90" s="156" t="s">
        <v>381</v>
      </c>
      <c r="B90" s="163" t="s">
        <v>224</v>
      </c>
      <c r="C90" s="158" t="s">
        <v>391</v>
      </c>
      <c r="D90" s="236"/>
    </row>
    <row r="91" spans="1:4" ht="15" customHeight="1" x14ac:dyDescent="0.25">
      <c r="A91" s="156" t="s">
        <v>382</v>
      </c>
      <c r="B91" s="163" t="s">
        <v>224</v>
      </c>
      <c r="C91" s="158" t="s">
        <v>392</v>
      </c>
      <c r="D91" s="236"/>
    </row>
    <row r="92" spans="1:4" ht="15" customHeight="1" x14ac:dyDescent="0.25">
      <c r="A92" s="156" t="s">
        <v>383</v>
      </c>
      <c r="B92" s="163" t="s">
        <v>224</v>
      </c>
      <c r="C92" s="158" t="s">
        <v>393</v>
      </c>
      <c r="D92" s="236"/>
    </row>
    <row r="93" spans="1:4" ht="15" customHeight="1" x14ac:dyDescent="0.25">
      <c r="A93" s="156" t="s">
        <v>384</v>
      </c>
      <c r="B93" s="163" t="s">
        <v>224</v>
      </c>
      <c r="C93" s="158" t="s">
        <v>394</v>
      </c>
      <c r="D93" s="236"/>
    </row>
    <row r="94" spans="1:4" ht="15" customHeight="1" x14ac:dyDescent="0.25">
      <c r="A94" s="169" t="s">
        <v>249</v>
      </c>
      <c r="B94" s="153" t="s">
        <v>210</v>
      </c>
      <c r="C94" s="158" t="s">
        <v>224</v>
      </c>
      <c r="D94" s="166">
        <f>SUM(D95:D97)</f>
        <v>0</v>
      </c>
    </row>
    <row r="95" spans="1:4" ht="15" customHeight="1" x14ac:dyDescent="0.25">
      <c r="A95" s="156" t="s">
        <v>385</v>
      </c>
      <c r="B95" s="134" t="s">
        <v>224</v>
      </c>
      <c r="C95" s="158" t="s">
        <v>388</v>
      </c>
      <c r="D95" s="236"/>
    </row>
    <row r="96" spans="1:4" ht="15" customHeight="1" x14ac:dyDescent="0.25">
      <c r="A96" s="156" t="s">
        <v>386</v>
      </c>
      <c r="B96" s="163" t="s">
        <v>224</v>
      </c>
      <c r="C96" s="158" t="s">
        <v>389</v>
      </c>
      <c r="D96" s="236"/>
    </row>
    <row r="97" spans="1:4" ht="15" customHeight="1" x14ac:dyDescent="0.25">
      <c r="A97" s="156" t="s">
        <v>387</v>
      </c>
      <c r="B97" s="163" t="s">
        <v>224</v>
      </c>
      <c r="C97" s="158" t="s">
        <v>390</v>
      </c>
      <c r="D97" s="236"/>
    </row>
    <row r="98" spans="1:4" ht="15" customHeight="1" x14ac:dyDescent="0.25">
      <c r="A98" s="169" t="s">
        <v>250</v>
      </c>
      <c r="B98" s="153" t="s">
        <v>211</v>
      </c>
      <c r="C98" s="158" t="s">
        <v>224</v>
      </c>
      <c r="D98" s="166">
        <f>SUM(D99:D105)</f>
        <v>0</v>
      </c>
    </row>
    <row r="99" spans="1:4" ht="15" customHeight="1" x14ac:dyDescent="0.25">
      <c r="A99" s="156" t="s">
        <v>395</v>
      </c>
      <c r="B99" s="163" t="s">
        <v>224</v>
      </c>
      <c r="C99" s="158" t="s">
        <v>401</v>
      </c>
      <c r="D99" s="236"/>
    </row>
    <row r="100" spans="1:4" ht="15" customHeight="1" x14ac:dyDescent="0.25">
      <c r="A100" s="156" t="s">
        <v>396</v>
      </c>
      <c r="B100" s="163" t="s">
        <v>224</v>
      </c>
      <c r="C100" s="158" t="s">
        <v>402</v>
      </c>
      <c r="D100" s="236"/>
    </row>
    <row r="101" spans="1:4" ht="15" customHeight="1" x14ac:dyDescent="0.25">
      <c r="A101" s="156" t="s">
        <v>397</v>
      </c>
      <c r="B101" s="163" t="s">
        <v>224</v>
      </c>
      <c r="C101" s="158" t="s">
        <v>403</v>
      </c>
      <c r="D101" s="236"/>
    </row>
    <row r="102" spans="1:4" ht="15" customHeight="1" x14ac:dyDescent="0.25">
      <c r="A102" s="156" t="s">
        <v>226</v>
      </c>
      <c r="B102" s="163" t="s">
        <v>224</v>
      </c>
      <c r="C102" s="158" t="s">
        <v>404</v>
      </c>
      <c r="D102" s="236"/>
    </row>
    <row r="103" spans="1:4" ht="15" customHeight="1" x14ac:dyDescent="0.25">
      <c r="A103" s="156" t="s">
        <v>398</v>
      </c>
      <c r="B103" s="163" t="s">
        <v>224</v>
      </c>
      <c r="C103" s="158" t="s">
        <v>405</v>
      </c>
      <c r="D103" s="236"/>
    </row>
    <row r="104" spans="1:4" ht="15" customHeight="1" x14ac:dyDescent="0.25">
      <c r="A104" s="156" t="s">
        <v>399</v>
      </c>
      <c r="B104" s="163" t="s">
        <v>224</v>
      </c>
      <c r="C104" s="158" t="s">
        <v>406</v>
      </c>
      <c r="D104" s="236"/>
    </row>
    <row r="105" spans="1:4" ht="15" customHeight="1" x14ac:dyDescent="0.25">
      <c r="A105" s="156" t="s">
        <v>400</v>
      </c>
      <c r="B105" s="163" t="s">
        <v>224</v>
      </c>
      <c r="C105" s="158" t="s">
        <v>407</v>
      </c>
      <c r="D105" s="236"/>
    </row>
    <row r="106" spans="1:4" ht="15" customHeight="1" x14ac:dyDescent="0.25">
      <c r="A106" s="169" t="s">
        <v>251</v>
      </c>
      <c r="B106" s="153" t="s">
        <v>212</v>
      </c>
      <c r="C106" s="158" t="s">
        <v>224</v>
      </c>
      <c r="D106" s="166">
        <f>SUM(D107:D111)</f>
        <v>0</v>
      </c>
    </row>
    <row r="107" spans="1:4" ht="15" customHeight="1" x14ac:dyDescent="0.25">
      <c r="A107" s="156" t="s">
        <v>408</v>
      </c>
      <c r="B107" s="163" t="s">
        <v>224</v>
      </c>
      <c r="C107" s="158" t="s">
        <v>413</v>
      </c>
      <c r="D107" s="236"/>
    </row>
    <row r="108" spans="1:4" ht="15" customHeight="1" x14ac:dyDescent="0.25">
      <c r="A108" s="156" t="s">
        <v>409</v>
      </c>
      <c r="B108" s="163" t="s">
        <v>224</v>
      </c>
      <c r="C108" s="158" t="s">
        <v>414</v>
      </c>
      <c r="D108" s="236"/>
    </row>
    <row r="109" spans="1:4" ht="15" customHeight="1" x14ac:dyDescent="0.25">
      <c r="A109" s="142" t="s">
        <v>410</v>
      </c>
      <c r="B109" s="163" t="s">
        <v>224</v>
      </c>
      <c r="C109" s="158" t="s">
        <v>415</v>
      </c>
      <c r="D109" s="236"/>
    </row>
    <row r="110" spans="1:4" ht="15" customHeight="1" x14ac:dyDescent="0.25">
      <c r="A110" s="142" t="s">
        <v>411</v>
      </c>
      <c r="B110" s="163" t="s">
        <v>224</v>
      </c>
      <c r="C110" s="158" t="s">
        <v>416</v>
      </c>
      <c r="D110" s="236"/>
    </row>
    <row r="111" spans="1:4" ht="15" customHeight="1" x14ac:dyDescent="0.25">
      <c r="A111" s="142" t="s">
        <v>412</v>
      </c>
      <c r="B111" s="163" t="s">
        <v>224</v>
      </c>
      <c r="C111" s="158" t="s">
        <v>417</v>
      </c>
      <c r="D111" s="236"/>
    </row>
    <row r="112" spans="1:4" ht="15" customHeight="1" x14ac:dyDescent="0.25">
      <c r="A112" s="169" t="s">
        <v>252</v>
      </c>
      <c r="B112" s="153" t="s">
        <v>213</v>
      </c>
      <c r="C112" s="158" t="s">
        <v>224</v>
      </c>
      <c r="D112" s="166">
        <f>SUM(D113:D117)</f>
        <v>0</v>
      </c>
    </row>
    <row r="113" spans="1:4" ht="15" customHeight="1" x14ac:dyDescent="0.25">
      <c r="A113" s="156" t="s">
        <v>418</v>
      </c>
      <c r="B113" s="163" t="s">
        <v>224</v>
      </c>
      <c r="C113" s="158" t="s">
        <v>422</v>
      </c>
      <c r="D113" s="236"/>
    </row>
    <row r="114" spans="1:4" ht="15" customHeight="1" x14ac:dyDescent="0.25">
      <c r="A114" s="156" t="s">
        <v>419</v>
      </c>
      <c r="B114" s="163" t="s">
        <v>224</v>
      </c>
      <c r="C114" s="158" t="s">
        <v>423</v>
      </c>
      <c r="D114" s="236"/>
    </row>
    <row r="115" spans="1:4" ht="15" customHeight="1" x14ac:dyDescent="0.25">
      <c r="A115" s="142" t="s">
        <v>420</v>
      </c>
      <c r="B115" s="163" t="s">
        <v>224</v>
      </c>
      <c r="C115" s="158" t="s">
        <v>424</v>
      </c>
      <c r="D115" s="236"/>
    </row>
    <row r="116" spans="1:4" ht="15" customHeight="1" x14ac:dyDescent="0.25">
      <c r="A116" s="142" t="s">
        <v>364</v>
      </c>
      <c r="B116" s="163" t="s">
        <v>224</v>
      </c>
      <c r="C116" s="158" t="s">
        <v>425</v>
      </c>
      <c r="D116" s="236"/>
    </row>
    <row r="117" spans="1:4" ht="15" customHeight="1" x14ac:dyDescent="0.25">
      <c r="A117" s="142" t="s">
        <v>421</v>
      </c>
      <c r="B117" s="163" t="s">
        <v>224</v>
      </c>
      <c r="C117" s="158" t="s">
        <v>426</v>
      </c>
      <c r="D117" s="236"/>
    </row>
    <row r="118" spans="1:4" ht="15" customHeight="1" x14ac:dyDescent="0.25">
      <c r="A118" s="169" t="s">
        <v>253</v>
      </c>
      <c r="B118" s="153" t="s">
        <v>216</v>
      </c>
      <c r="C118" s="158" t="s">
        <v>224</v>
      </c>
      <c r="D118" s="166">
        <f>SUM(D119:D120)</f>
        <v>0</v>
      </c>
    </row>
    <row r="119" spans="1:4" ht="15" customHeight="1" x14ac:dyDescent="0.25">
      <c r="A119" s="156" t="s">
        <v>427</v>
      </c>
      <c r="B119" s="163" t="s">
        <v>224</v>
      </c>
      <c r="C119" s="158" t="s">
        <v>429</v>
      </c>
      <c r="D119" s="236"/>
    </row>
    <row r="120" spans="1:4" ht="15" customHeight="1" x14ac:dyDescent="0.25">
      <c r="A120" s="156" t="s">
        <v>428</v>
      </c>
      <c r="B120" s="163" t="s">
        <v>224</v>
      </c>
      <c r="C120" s="158" t="s">
        <v>430</v>
      </c>
      <c r="D120" s="236"/>
    </row>
    <row r="121" spans="1:4" ht="15" customHeight="1" x14ac:dyDescent="0.25">
      <c r="A121" s="169" t="s">
        <v>254</v>
      </c>
      <c r="B121" s="153" t="s">
        <v>214</v>
      </c>
      <c r="C121" s="158" t="s">
        <v>224</v>
      </c>
      <c r="D121" s="166">
        <f>SUM(D122:D122)</f>
        <v>0</v>
      </c>
    </row>
    <row r="122" spans="1:4" ht="15" customHeight="1" x14ac:dyDescent="0.25">
      <c r="A122" s="156" t="s">
        <v>431</v>
      </c>
      <c r="B122" s="163" t="s">
        <v>224</v>
      </c>
      <c r="C122" s="158" t="s">
        <v>432</v>
      </c>
      <c r="D122" s="236"/>
    </row>
    <row r="123" spans="1:4" ht="15" customHeight="1" x14ac:dyDescent="0.25">
      <c r="A123" s="169" t="s">
        <v>255</v>
      </c>
      <c r="B123" s="153" t="s">
        <v>215</v>
      </c>
      <c r="C123" s="158" t="s">
        <v>224</v>
      </c>
      <c r="D123" s="166">
        <f>SUM(D124:D125)</f>
        <v>0</v>
      </c>
    </row>
    <row r="124" spans="1:4" ht="15" customHeight="1" x14ac:dyDescent="0.25">
      <c r="A124" s="156" t="s">
        <v>433</v>
      </c>
      <c r="B124" s="163" t="s">
        <v>224</v>
      </c>
      <c r="C124" s="158" t="s">
        <v>435</v>
      </c>
      <c r="D124" s="236"/>
    </row>
    <row r="125" spans="1:4" ht="15" customHeight="1" x14ac:dyDescent="0.25">
      <c r="A125" s="156" t="s">
        <v>434</v>
      </c>
      <c r="B125" s="163" t="s">
        <v>224</v>
      </c>
      <c r="C125" s="158" t="s">
        <v>436</v>
      </c>
      <c r="D125" s="236"/>
    </row>
    <row r="126" spans="1:4" ht="15" customHeight="1" x14ac:dyDescent="0.25">
      <c r="A126" s="169" t="s">
        <v>256</v>
      </c>
      <c r="B126" s="153" t="s">
        <v>217</v>
      </c>
      <c r="C126" s="158" t="s">
        <v>224</v>
      </c>
      <c r="D126" s="166">
        <f>SUM(D127:D129)</f>
        <v>0</v>
      </c>
    </row>
    <row r="127" spans="1:4" ht="15" customHeight="1" x14ac:dyDescent="0.25">
      <c r="A127" s="156" t="s">
        <v>437</v>
      </c>
      <c r="B127" s="163" t="s">
        <v>224</v>
      </c>
      <c r="C127" s="158" t="s">
        <v>440</v>
      </c>
      <c r="D127" s="236"/>
    </row>
    <row r="128" spans="1:4" ht="15" customHeight="1" x14ac:dyDescent="0.25">
      <c r="A128" s="156" t="s">
        <v>438</v>
      </c>
      <c r="B128" s="163" t="s">
        <v>224</v>
      </c>
      <c r="C128" s="158" t="s">
        <v>441</v>
      </c>
      <c r="D128" s="236"/>
    </row>
    <row r="129" spans="1:4" ht="15" customHeight="1" x14ac:dyDescent="0.25">
      <c r="A129" s="142" t="s">
        <v>439</v>
      </c>
      <c r="B129" s="163" t="s">
        <v>224</v>
      </c>
      <c r="C129" s="158" t="s">
        <v>442</v>
      </c>
      <c r="D129" s="236"/>
    </row>
    <row r="130" spans="1:4" ht="15" customHeight="1" x14ac:dyDescent="0.25">
      <c r="A130" s="142"/>
      <c r="B130" s="163"/>
      <c r="C130" s="170"/>
      <c r="D130" s="171"/>
    </row>
    <row r="131" spans="1:4" ht="15.75" customHeight="1" x14ac:dyDescent="0.25">
      <c r="A131" s="172" t="s">
        <v>227</v>
      </c>
      <c r="B131" s="142"/>
      <c r="C131" s="142"/>
      <c r="D131" s="162">
        <f>SUM(D12,D14,D21,D27,D39,D46,D49,D55,D58,D63,D66,D73,D77,D80,D84,D89,D94,D98,D106,D112,D118,D121,D123,D126)</f>
        <v>0</v>
      </c>
    </row>
    <row r="132" spans="1:4" ht="15.75" customHeight="1" x14ac:dyDescent="0.25">
      <c r="A132" s="173"/>
      <c r="B132" s="174"/>
      <c r="C132" s="174"/>
      <c r="D132" s="175"/>
    </row>
    <row r="133" spans="1:4" ht="15.75" customHeight="1" x14ac:dyDescent="0.25">
      <c r="A133" s="176" t="s">
        <v>228</v>
      </c>
      <c r="B133" s="177"/>
      <c r="C133" s="177"/>
      <c r="D133" s="237"/>
    </row>
    <row r="134" spans="1:4" ht="15.75" customHeight="1" x14ac:dyDescent="0.25">
      <c r="A134" s="178" t="s">
        <v>229</v>
      </c>
      <c r="B134" s="179"/>
      <c r="C134" s="179"/>
      <c r="D134" s="180">
        <f>D10-D133</f>
        <v>0</v>
      </c>
    </row>
    <row r="135" spans="1:4" ht="15.75" customHeight="1" x14ac:dyDescent="0.25">
      <c r="A135" s="181" t="s">
        <v>230</v>
      </c>
      <c r="B135" s="182"/>
      <c r="C135" s="182"/>
      <c r="D135" s="183">
        <v>359072</v>
      </c>
    </row>
    <row r="136" spans="1:4" x14ac:dyDescent="0.25">
      <c r="A136" s="184" t="s">
        <v>231</v>
      </c>
      <c r="B136" s="179"/>
      <c r="C136" s="179"/>
      <c r="D136" s="185">
        <f>D10-D135</f>
        <v>-359072</v>
      </c>
    </row>
    <row r="137" spans="1:4" ht="111" customHeight="1" x14ac:dyDescent="0.25">
      <c r="A137" s="186" t="s">
        <v>232</v>
      </c>
      <c r="B137" s="260"/>
      <c r="C137" s="261"/>
      <c r="D137" s="262"/>
    </row>
  </sheetData>
  <sheetProtection sort="0" autoFilter="0"/>
  <mergeCells count="9">
    <mergeCell ref="B137:D137"/>
    <mergeCell ref="A1:D1"/>
    <mergeCell ref="A2:D2"/>
    <mergeCell ref="A3:D3"/>
    <mergeCell ref="A5:D5"/>
    <mergeCell ref="A7:A8"/>
    <mergeCell ref="B7:B8"/>
    <mergeCell ref="C7:C8"/>
    <mergeCell ref="D7:D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2:Z224"/>
  <sheetViews>
    <sheetView zoomScale="80" zoomScaleNormal="80" workbookViewId="0">
      <pane ySplit="6" topLeftCell="A7" activePane="bottomLeft" state="frozen"/>
      <selection pane="bottomLeft" activeCell="A4" sqref="A4"/>
    </sheetView>
  </sheetViews>
  <sheetFormatPr defaultRowHeight="15" x14ac:dyDescent="0.25"/>
  <cols>
    <col min="1" max="1" width="47.28515625" style="138" customWidth="1"/>
    <col min="2" max="2" width="33.28515625" style="138" customWidth="1"/>
    <col min="3" max="3" width="16.7109375" style="138" customWidth="1"/>
    <col min="4" max="4" width="14.7109375" style="138" customWidth="1"/>
    <col min="5" max="5" width="14" style="138" customWidth="1"/>
    <col min="6" max="6" width="20.85546875" style="138" customWidth="1"/>
    <col min="7" max="7" width="18.140625" style="138" customWidth="1"/>
    <col min="8" max="8" width="12.5703125" style="138" customWidth="1"/>
    <col min="9" max="9" width="11.42578125" style="138" customWidth="1"/>
    <col min="10" max="10" width="9.140625" style="138"/>
    <col min="11" max="11" width="10.85546875" style="138" customWidth="1"/>
    <col min="12" max="12" width="12.28515625" style="138" customWidth="1"/>
    <col min="13" max="13" width="11.140625" style="138" customWidth="1"/>
    <col min="14" max="14" width="10.5703125" style="138" customWidth="1"/>
    <col min="15" max="15" width="11.42578125" style="138" customWidth="1"/>
    <col min="16" max="16" width="9.140625" style="138"/>
    <col min="17" max="17" width="12.140625" style="138" customWidth="1"/>
    <col min="18" max="18" width="12" style="138" customWidth="1"/>
    <col min="19" max="19" width="16.85546875" style="138" customWidth="1"/>
    <col min="20" max="20" width="15.5703125" style="138" customWidth="1"/>
    <col min="21" max="21" width="14.140625" style="138" customWidth="1"/>
    <col min="22" max="22" width="11.7109375" style="138" customWidth="1"/>
    <col min="23" max="23" width="11.85546875" style="138" customWidth="1"/>
    <col min="24" max="24" width="12.140625" style="138" customWidth="1"/>
    <col min="25" max="25" width="13" style="138" customWidth="1"/>
    <col min="26" max="26" width="11.42578125" style="138" customWidth="1"/>
    <col min="27" max="16384" width="9.140625" style="138"/>
  </cols>
  <sheetData>
    <row r="2" spans="1:26" ht="18.75" x14ac:dyDescent="0.25">
      <c r="A2" s="275" t="s">
        <v>443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</row>
    <row r="4" spans="1:26" ht="206.25" customHeight="1" x14ac:dyDescent="0.25">
      <c r="A4" s="144" t="s">
        <v>220</v>
      </c>
      <c r="B4" s="144" t="s">
        <v>221</v>
      </c>
      <c r="C4" s="144" t="s">
        <v>222</v>
      </c>
      <c r="D4" s="223" t="s">
        <v>444</v>
      </c>
      <c r="E4" s="144" t="s">
        <v>445</v>
      </c>
      <c r="F4" s="144" t="s">
        <v>446</v>
      </c>
      <c r="G4" s="144" t="s">
        <v>447</v>
      </c>
      <c r="H4" s="144" t="s">
        <v>448</v>
      </c>
      <c r="I4" s="144" t="s">
        <v>449</v>
      </c>
      <c r="J4" s="144" t="s">
        <v>450</v>
      </c>
      <c r="K4" s="144" t="s">
        <v>451</v>
      </c>
      <c r="L4" s="144" t="s">
        <v>452</v>
      </c>
      <c r="M4" s="144" t="s">
        <v>453</v>
      </c>
      <c r="N4" s="144" t="s">
        <v>454</v>
      </c>
      <c r="O4" s="144" t="s">
        <v>455</v>
      </c>
      <c r="P4" s="144" t="s">
        <v>456</v>
      </c>
      <c r="Q4" s="223" t="s">
        <v>457</v>
      </c>
      <c r="R4" s="144" t="s">
        <v>458</v>
      </c>
      <c r="S4" s="144" t="s">
        <v>459</v>
      </c>
      <c r="T4" s="144" t="s">
        <v>460</v>
      </c>
      <c r="U4" s="144" t="s">
        <v>461</v>
      </c>
      <c r="V4" s="144" t="s">
        <v>462</v>
      </c>
      <c r="W4" s="144" t="s">
        <v>463</v>
      </c>
      <c r="X4" s="144" t="s">
        <v>464</v>
      </c>
      <c r="Y4" s="144" t="s">
        <v>465</v>
      </c>
      <c r="Z4" s="144" t="s">
        <v>466</v>
      </c>
    </row>
    <row r="5" spans="1:26" ht="21" customHeight="1" x14ac:dyDescent="0.25">
      <c r="A5" s="144"/>
      <c r="B5" s="144">
        <v>1</v>
      </c>
      <c r="C5" s="144">
        <v>2</v>
      </c>
      <c r="D5" s="144">
        <v>3</v>
      </c>
      <c r="E5" s="144">
        <v>4</v>
      </c>
      <c r="F5" s="144">
        <v>5</v>
      </c>
      <c r="G5" s="144">
        <v>6</v>
      </c>
      <c r="H5" s="144">
        <v>7</v>
      </c>
      <c r="I5" s="144">
        <v>8</v>
      </c>
      <c r="J5" s="144">
        <v>9</v>
      </c>
      <c r="K5" s="144">
        <v>10</v>
      </c>
      <c r="L5" s="144">
        <v>11</v>
      </c>
      <c r="M5" s="144">
        <v>12</v>
      </c>
      <c r="N5" s="144">
        <v>13</v>
      </c>
      <c r="O5" s="144">
        <v>14</v>
      </c>
      <c r="P5" s="144">
        <v>15</v>
      </c>
      <c r="Q5" s="144">
        <v>16</v>
      </c>
      <c r="R5" s="144">
        <v>17</v>
      </c>
      <c r="S5" s="144">
        <v>18</v>
      </c>
      <c r="T5" s="144">
        <v>19</v>
      </c>
      <c r="U5" s="142">
        <v>20</v>
      </c>
      <c r="V5" s="142">
        <v>21</v>
      </c>
      <c r="W5" s="142">
        <v>22</v>
      </c>
      <c r="X5" s="142">
        <v>23</v>
      </c>
      <c r="Y5" s="187">
        <v>24</v>
      </c>
      <c r="Z5" s="142">
        <v>25</v>
      </c>
    </row>
    <row r="6" spans="1:26" ht="41.25" customHeight="1" x14ac:dyDescent="0.25">
      <c r="A6" s="145" t="s">
        <v>483</v>
      </c>
      <c r="B6" s="146" t="s">
        <v>195</v>
      </c>
      <c r="C6" s="147" t="s">
        <v>224</v>
      </c>
      <c r="D6" s="188">
        <f t="shared" ref="D6:Z6" si="0">SUM(D9:D9,D11:D16,D18:D22,D24:D34,D36:D41,D43:D44,D46:D50,D52:D53,D55:D58,D60:D61,D63:D68,D70:D72,D74:D75,D77:D79,D81:D84,D86:D89,D91:D93,D95:D101,D103:D107,D109:D113,D115:D116,D118,D120:D121,D123:D125)</f>
        <v>0</v>
      </c>
      <c r="E6" s="189">
        <f t="shared" si="0"/>
        <v>0</v>
      </c>
      <c r="F6" s="189">
        <f t="shared" si="0"/>
        <v>0</v>
      </c>
      <c r="G6" s="189">
        <f t="shared" si="0"/>
        <v>0</v>
      </c>
      <c r="H6" s="189">
        <f t="shared" si="0"/>
        <v>0</v>
      </c>
      <c r="I6" s="189">
        <f t="shared" si="0"/>
        <v>0</v>
      </c>
      <c r="J6" s="189">
        <f t="shared" si="0"/>
        <v>0</v>
      </c>
      <c r="K6" s="189">
        <f t="shared" si="0"/>
        <v>0</v>
      </c>
      <c r="L6" s="189">
        <f t="shared" si="0"/>
        <v>0</v>
      </c>
      <c r="M6" s="189">
        <f t="shared" si="0"/>
        <v>0</v>
      </c>
      <c r="N6" s="189">
        <f t="shared" si="0"/>
        <v>0</v>
      </c>
      <c r="O6" s="189">
        <f t="shared" si="0"/>
        <v>0</v>
      </c>
      <c r="P6" s="189">
        <f t="shared" si="0"/>
        <v>0</v>
      </c>
      <c r="Q6" s="189">
        <f t="shared" si="0"/>
        <v>0</v>
      </c>
      <c r="R6" s="189">
        <f t="shared" si="0"/>
        <v>0</v>
      </c>
      <c r="S6" s="189">
        <f t="shared" si="0"/>
        <v>0</v>
      </c>
      <c r="T6" s="189">
        <f t="shared" si="0"/>
        <v>0</v>
      </c>
      <c r="U6" s="189">
        <f t="shared" si="0"/>
        <v>0</v>
      </c>
      <c r="V6" s="189">
        <f t="shared" si="0"/>
        <v>0</v>
      </c>
      <c r="W6" s="189">
        <f t="shared" si="0"/>
        <v>0</v>
      </c>
      <c r="X6" s="189">
        <f t="shared" si="0"/>
        <v>0</v>
      </c>
      <c r="Y6" s="189">
        <f t="shared" si="0"/>
        <v>0</v>
      </c>
      <c r="Z6" s="189">
        <f t="shared" si="0"/>
        <v>0</v>
      </c>
    </row>
    <row r="7" spans="1:26" ht="15" customHeight="1" x14ac:dyDescent="0.25">
      <c r="A7" s="149" t="s">
        <v>225</v>
      </c>
      <c r="B7" s="144"/>
      <c r="C7" s="150"/>
      <c r="D7" s="190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0"/>
      <c r="R7" s="191"/>
      <c r="S7" s="191"/>
      <c r="T7" s="191"/>
      <c r="U7" s="191"/>
      <c r="V7" s="191"/>
      <c r="W7" s="191"/>
      <c r="X7" s="191"/>
      <c r="Y7" s="191"/>
      <c r="Z7" s="191"/>
    </row>
    <row r="8" spans="1:26" x14ac:dyDescent="0.25">
      <c r="A8" s="152" t="s">
        <v>233</v>
      </c>
      <c r="B8" s="153" t="s">
        <v>152</v>
      </c>
      <c r="C8" s="154" t="s">
        <v>224</v>
      </c>
      <c r="D8" s="190">
        <f>SUM(E8:P8)</f>
        <v>0</v>
      </c>
      <c r="E8" s="192">
        <f>E9</f>
        <v>0</v>
      </c>
      <c r="F8" s="192">
        <f t="shared" ref="F8:P8" si="1">F9</f>
        <v>0</v>
      </c>
      <c r="G8" s="192">
        <f t="shared" si="1"/>
        <v>0</v>
      </c>
      <c r="H8" s="192">
        <f t="shared" si="1"/>
        <v>0</v>
      </c>
      <c r="I8" s="192">
        <f t="shared" si="1"/>
        <v>0</v>
      </c>
      <c r="J8" s="192">
        <f t="shared" si="1"/>
        <v>0</v>
      </c>
      <c r="K8" s="192">
        <f t="shared" si="1"/>
        <v>0</v>
      </c>
      <c r="L8" s="192">
        <f t="shared" si="1"/>
        <v>0</v>
      </c>
      <c r="M8" s="192">
        <f t="shared" si="1"/>
        <v>0</v>
      </c>
      <c r="N8" s="192">
        <f t="shared" si="1"/>
        <v>0</v>
      </c>
      <c r="O8" s="192">
        <f t="shared" si="1"/>
        <v>0</v>
      </c>
      <c r="P8" s="192">
        <f t="shared" si="1"/>
        <v>0</v>
      </c>
      <c r="Q8" s="190">
        <f t="shared" ref="Q8:Q71" si="2">SUM(R8:Z8)</f>
        <v>0</v>
      </c>
      <c r="R8" s="192">
        <f>R9</f>
        <v>0</v>
      </c>
      <c r="S8" s="192">
        <f t="shared" ref="S8:Z8" si="3">S9</f>
        <v>0</v>
      </c>
      <c r="T8" s="192">
        <f t="shared" si="3"/>
        <v>0</v>
      </c>
      <c r="U8" s="192">
        <f t="shared" si="3"/>
        <v>0</v>
      </c>
      <c r="V8" s="192">
        <f t="shared" si="3"/>
        <v>0</v>
      </c>
      <c r="W8" s="192">
        <f t="shared" si="3"/>
        <v>0</v>
      </c>
      <c r="X8" s="192">
        <f t="shared" si="3"/>
        <v>0</v>
      </c>
      <c r="Y8" s="192">
        <f t="shared" si="3"/>
        <v>0</v>
      </c>
      <c r="Z8" s="192">
        <f t="shared" si="3"/>
        <v>0</v>
      </c>
    </row>
    <row r="9" spans="1:26" x14ac:dyDescent="0.25">
      <c r="A9" s="222" t="s">
        <v>257</v>
      </c>
      <c r="B9" s="157" t="s">
        <v>224</v>
      </c>
      <c r="C9" s="158" t="s">
        <v>258</v>
      </c>
      <c r="D9" s="193">
        <f t="shared" ref="D9:D71" si="4">SUM(E9:P9)</f>
        <v>0</v>
      </c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193">
        <f t="shared" si="2"/>
        <v>0</v>
      </c>
      <c r="R9" s="238"/>
      <c r="S9" s="238"/>
      <c r="T9" s="238"/>
      <c r="U9" s="238"/>
      <c r="V9" s="238"/>
      <c r="W9" s="238"/>
      <c r="X9" s="238"/>
      <c r="Y9" s="238"/>
      <c r="Z9" s="238"/>
    </row>
    <row r="10" spans="1:26" x14ac:dyDescent="0.25">
      <c r="A10" s="152" t="s">
        <v>234</v>
      </c>
      <c r="B10" s="153" t="s">
        <v>129</v>
      </c>
      <c r="C10" s="154" t="s">
        <v>224</v>
      </c>
      <c r="D10" s="190">
        <f t="shared" si="4"/>
        <v>0</v>
      </c>
      <c r="E10" s="195">
        <f>SUM(E11:E16)</f>
        <v>0</v>
      </c>
      <c r="F10" s="195">
        <f t="shared" ref="F10:P10" si="5">SUM(F11:F16)</f>
        <v>0</v>
      </c>
      <c r="G10" s="195">
        <f t="shared" si="5"/>
        <v>0</v>
      </c>
      <c r="H10" s="195">
        <f t="shared" si="5"/>
        <v>0</v>
      </c>
      <c r="I10" s="195">
        <f t="shared" si="5"/>
        <v>0</v>
      </c>
      <c r="J10" s="195">
        <f t="shared" si="5"/>
        <v>0</v>
      </c>
      <c r="K10" s="195">
        <f t="shared" si="5"/>
        <v>0</v>
      </c>
      <c r="L10" s="195">
        <f t="shared" si="5"/>
        <v>0</v>
      </c>
      <c r="M10" s="195">
        <f t="shared" si="5"/>
        <v>0</v>
      </c>
      <c r="N10" s="195">
        <f t="shared" si="5"/>
        <v>0</v>
      </c>
      <c r="O10" s="195">
        <f t="shared" si="5"/>
        <v>0</v>
      </c>
      <c r="P10" s="195">
        <f t="shared" si="5"/>
        <v>0</v>
      </c>
      <c r="Q10" s="190">
        <f t="shared" si="2"/>
        <v>0</v>
      </c>
      <c r="R10" s="195">
        <f>SUM(R11:R16)</f>
        <v>0</v>
      </c>
      <c r="S10" s="195">
        <f t="shared" ref="S10:Z10" si="6">SUM(S11:S16)</f>
        <v>0</v>
      </c>
      <c r="T10" s="195">
        <f t="shared" si="6"/>
        <v>0</v>
      </c>
      <c r="U10" s="195">
        <f t="shared" si="6"/>
        <v>0</v>
      </c>
      <c r="V10" s="195">
        <f t="shared" si="6"/>
        <v>0</v>
      </c>
      <c r="W10" s="195">
        <f t="shared" si="6"/>
        <v>0</v>
      </c>
      <c r="X10" s="195">
        <f t="shared" si="6"/>
        <v>0</v>
      </c>
      <c r="Y10" s="195">
        <f t="shared" si="6"/>
        <v>0</v>
      </c>
      <c r="Z10" s="195">
        <f t="shared" si="6"/>
        <v>0</v>
      </c>
    </row>
    <row r="11" spans="1:26" x14ac:dyDescent="0.25">
      <c r="A11" s="156" t="s">
        <v>259</v>
      </c>
      <c r="B11" s="157" t="s">
        <v>224</v>
      </c>
      <c r="C11" s="158" t="s">
        <v>265</v>
      </c>
      <c r="D11" s="193">
        <f t="shared" si="4"/>
        <v>0</v>
      </c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193">
        <f t="shared" si="2"/>
        <v>0</v>
      </c>
      <c r="R11" s="238"/>
      <c r="S11" s="238"/>
      <c r="T11" s="238"/>
      <c r="U11" s="238"/>
      <c r="V11" s="238"/>
      <c r="W11" s="238"/>
      <c r="X11" s="238"/>
      <c r="Y11" s="238"/>
      <c r="Z11" s="238"/>
    </row>
    <row r="12" spans="1:26" x14ac:dyDescent="0.25">
      <c r="A12" s="156" t="s">
        <v>260</v>
      </c>
      <c r="B12" s="157" t="s">
        <v>224</v>
      </c>
      <c r="C12" s="158" t="s">
        <v>266</v>
      </c>
      <c r="D12" s="193">
        <f t="shared" si="4"/>
        <v>0</v>
      </c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193">
        <f t="shared" si="2"/>
        <v>0</v>
      </c>
      <c r="R12" s="238"/>
      <c r="S12" s="238"/>
      <c r="T12" s="238"/>
      <c r="U12" s="238"/>
      <c r="V12" s="238"/>
      <c r="W12" s="238"/>
      <c r="X12" s="238"/>
      <c r="Y12" s="238"/>
      <c r="Z12" s="238"/>
    </row>
    <row r="13" spans="1:26" x14ac:dyDescent="0.25">
      <c r="A13" s="156" t="s">
        <v>261</v>
      </c>
      <c r="B13" s="157" t="s">
        <v>224</v>
      </c>
      <c r="C13" s="158" t="s">
        <v>267</v>
      </c>
      <c r="D13" s="193">
        <f t="shared" si="4"/>
        <v>0</v>
      </c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193">
        <f t="shared" si="2"/>
        <v>0</v>
      </c>
      <c r="R13" s="238"/>
      <c r="S13" s="238"/>
      <c r="T13" s="238"/>
      <c r="U13" s="238"/>
      <c r="V13" s="238"/>
      <c r="W13" s="238"/>
      <c r="X13" s="238"/>
      <c r="Y13" s="238"/>
      <c r="Z13" s="238"/>
    </row>
    <row r="14" spans="1:26" x14ac:dyDescent="0.25">
      <c r="A14" s="156" t="s">
        <v>262</v>
      </c>
      <c r="B14" s="157" t="s">
        <v>224</v>
      </c>
      <c r="C14" s="158" t="s">
        <v>268</v>
      </c>
      <c r="D14" s="193">
        <f t="shared" si="4"/>
        <v>0</v>
      </c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193">
        <f t="shared" si="2"/>
        <v>0</v>
      </c>
      <c r="R14" s="238"/>
      <c r="S14" s="238"/>
      <c r="T14" s="238"/>
      <c r="U14" s="238"/>
      <c r="V14" s="238"/>
      <c r="W14" s="238"/>
      <c r="X14" s="238"/>
      <c r="Y14" s="238"/>
      <c r="Z14" s="238"/>
    </row>
    <row r="15" spans="1:26" x14ac:dyDescent="0.25">
      <c r="A15" s="156" t="s">
        <v>263</v>
      </c>
      <c r="B15" s="157" t="s">
        <v>224</v>
      </c>
      <c r="C15" s="158" t="s">
        <v>269</v>
      </c>
      <c r="D15" s="193">
        <f t="shared" si="4"/>
        <v>0</v>
      </c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193">
        <f t="shared" si="2"/>
        <v>0</v>
      </c>
      <c r="R15" s="238"/>
      <c r="S15" s="238"/>
      <c r="T15" s="238"/>
      <c r="U15" s="238"/>
      <c r="V15" s="238"/>
      <c r="W15" s="238"/>
      <c r="X15" s="238"/>
      <c r="Y15" s="238"/>
      <c r="Z15" s="238"/>
    </row>
    <row r="16" spans="1:26" x14ac:dyDescent="0.25">
      <c r="A16" s="156" t="s">
        <v>264</v>
      </c>
      <c r="B16" s="157" t="s">
        <v>224</v>
      </c>
      <c r="C16" s="158" t="s">
        <v>270</v>
      </c>
      <c r="D16" s="193">
        <f t="shared" si="4"/>
        <v>0</v>
      </c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193">
        <f t="shared" si="2"/>
        <v>0</v>
      </c>
      <c r="R16" s="238"/>
      <c r="S16" s="238"/>
      <c r="T16" s="238"/>
      <c r="U16" s="238"/>
      <c r="V16" s="238"/>
      <c r="W16" s="238"/>
      <c r="X16" s="238"/>
      <c r="Y16" s="238"/>
      <c r="Z16" s="238"/>
    </row>
    <row r="17" spans="1:26" x14ac:dyDescent="0.25">
      <c r="A17" s="160" t="s">
        <v>235</v>
      </c>
      <c r="B17" s="153" t="s">
        <v>196</v>
      </c>
      <c r="C17" s="161" t="s">
        <v>224</v>
      </c>
      <c r="D17" s="190">
        <f t="shared" si="4"/>
        <v>0</v>
      </c>
      <c r="E17" s="190">
        <f>SUM(E18:E22)</f>
        <v>0</v>
      </c>
      <c r="F17" s="190">
        <f t="shared" ref="F17:P17" si="7">SUM(F18:F22)</f>
        <v>0</v>
      </c>
      <c r="G17" s="190">
        <f t="shared" si="7"/>
        <v>0</v>
      </c>
      <c r="H17" s="190">
        <f t="shared" si="7"/>
        <v>0</v>
      </c>
      <c r="I17" s="190">
        <f t="shared" si="7"/>
        <v>0</v>
      </c>
      <c r="J17" s="190">
        <f t="shared" si="7"/>
        <v>0</v>
      </c>
      <c r="K17" s="190">
        <f t="shared" si="7"/>
        <v>0</v>
      </c>
      <c r="L17" s="190">
        <f t="shared" si="7"/>
        <v>0</v>
      </c>
      <c r="M17" s="190">
        <f t="shared" si="7"/>
        <v>0</v>
      </c>
      <c r="N17" s="190">
        <f t="shared" si="7"/>
        <v>0</v>
      </c>
      <c r="O17" s="190">
        <f t="shared" si="7"/>
        <v>0</v>
      </c>
      <c r="P17" s="190">
        <f t="shared" si="7"/>
        <v>0</v>
      </c>
      <c r="Q17" s="190">
        <f t="shared" si="2"/>
        <v>0</v>
      </c>
      <c r="R17" s="190">
        <f>SUM(R18:R22)</f>
        <v>0</v>
      </c>
      <c r="S17" s="190">
        <f t="shared" ref="S17:Z17" si="8">SUM(S18:S22)</f>
        <v>0</v>
      </c>
      <c r="T17" s="190">
        <f t="shared" si="8"/>
        <v>0</v>
      </c>
      <c r="U17" s="190">
        <f t="shared" si="8"/>
        <v>0</v>
      </c>
      <c r="V17" s="190">
        <f t="shared" si="8"/>
        <v>0</v>
      </c>
      <c r="W17" s="190">
        <f t="shared" si="8"/>
        <v>0</v>
      </c>
      <c r="X17" s="190">
        <f t="shared" si="8"/>
        <v>0</v>
      </c>
      <c r="Y17" s="190">
        <f t="shared" si="8"/>
        <v>0</v>
      </c>
      <c r="Z17" s="190">
        <f t="shared" si="8"/>
        <v>0</v>
      </c>
    </row>
    <row r="18" spans="1:26" x14ac:dyDescent="0.25">
      <c r="A18" s="156" t="s">
        <v>271</v>
      </c>
      <c r="B18" s="163" t="s">
        <v>224</v>
      </c>
      <c r="C18" s="158" t="s">
        <v>276</v>
      </c>
      <c r="D18" s="193">
        <f t="shared" si="4"/>
        <v>0</v>
      </c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193">
        <f t="shared" si="2"/>
        <v>0</v>
      </c>
      <c r="R18" s="239"/>
      <c r="S18" s="239"/>
      <c r="T18" s="239"/>
      <c r="U18" s="239"/>
      <c r="V18" s="239"/>
      <c r="W18" s="239"/>
      <c r="X18" s="239"/>
      <c r="Y18" s="239"/>
      <c r="Z18" s="239"/>
    </row>
    <row r="19" spans="1:26" x14ac:dyDescent="0.25">
      <c r="A19" s="156" t="s">
        <v>272</v>
      </c>
      <c r="B19" s="163" t="s">
        <v>224</v>
      </c>
      <c r="C19" s="158" t="s">
        <v>277</v>
      </c>
      <c r="D19" s="193">
        <f t="shared" si="4"/>
        <v>0</v>
      </c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193">
        <f t="shared" si="2"/>
        <v>0</v>
      </c>
      <c r="R19" s="239"/>
      <c r="S19" s="239"/>
      <c r="T19" s="239"/>
      <c r="U19" s="239"/>
      <c r="V19" s="239"/>
      <c r="W19" s="239"/>
      <c r="X19" s="239"/>
      <c r="Y19" s="239"/>
      <c r="Z19" s="239"/>
    </row>
    <row r="20" spans="1:26" x14ac:dyDescent="0.25">
      <c r="A20" s="156" t="s">
        <v>273</v>
      </c>
      <c r="B20" s="163" t="s">
        <v>224</v>
      </c>
      <c r="C20" s="158" t="s">
        <v>278</v>
      </c>
      <c r="D20" s="193">
        <f t="shared" si="4"/>
        <v>0</v>
      </c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193">
        <f t="shared" si="2"/>
        <v>0</v>
      </c>
      <c r="R20" s="239"/>
      <c r="S20" s="239"/>
      <c r="T20" s="239"/>
      <c r="U20" s="239"/>
      <c r="V20" s="239"/>
      <c r="W20" s="239"/>
      <c r="X20" s="239"/>
      <c r="Y20" s="239"/>
      <c r="Z20" s="239"/>
    </row>
    <row r="21" spans="1:26" x14ac:dyDescent="0.25">
      <c r="A21" s="156" t="s">
        <v>274</v>
      </c>
      <c r="B21" s="163" t="s">
        <v>224</v>
      </c>
      <c r="C21" s="158" t="s">
        <v>279</v>
      </c>
      <c r="D21" s="193">
        <f t="shared" si="4"/>
        <v>0</v>
      </c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193">
        <f t="shared" si="2"/>
        <v>0</v>
      </c>
      <c r="R21" s="239"/>
      <c r="S21" s="239"/>
      <c r="T21" s="239"/>
      <c r="U21" s="239"/>
      <c r="V21" s="239"/>
      <c r="W21" s="239"/>
      <c r="X21" s="239"/>
      <c r="Y21" s="239"/>
      <c r="Z21" s="239"/>
    </row>
    <row r="22" spans="1:26" x14ac:dyDescent="0.25">
      <c r="A22" s="156" t="s">
        <v>275</v>
      </c>
      <c r="B22" s="163" t="s">
        <v>224</v>
      </c>
      <c r="C22" s="158" t="s">
        <v>280</v>
      </c>
      <c r="D22" s="193">
        <f t="shared" si="4"/>
        <v>0</v>
      </c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193">
        <f t="shared" si="2"/>
        <v>0</v>
      </c>
      <c r="R22" s="239"/>
      <c r="S22" s="239"/>
      <c r="T22" s="239"/>
      <c r="U22" s="239"/>
      <c r="V22" s="239"/>
      <c r="W22" s="239"/>
      <c r="X22" s="239"/>
      <c r="Y22" s="239"/>
      <c r="Z22" s="239"/>
    </row>
    <row r="23" spans="1:26" x14ac:dyDescent="0.25">
      <c r="A23" s="160" t="s">
        <v>236</v>
      </c>
      <c r="B23" s="153">
        <v>52644407000</v>
      </c>
      <c r="C23" s="164" t="s">
        <v>224</v>
      </c>
      <c r="D23" s="190">
        <f t="shared" si="4"/>
        <v>0</v>
      </c>
      <c r="E23" s="190">
        <f>SUM(E24:E34)</f>
        <v>0</v>
      </c>
      <c r="F23" s="190">
        <f t="shared" ref="F23:P23" si="9">SUM(F24:F34)</f>
        <v>0</v>
      </c>
      <c r="G23" s="190">
        <f t="shared" si="9"/>
        <v>0</v>
      </c>
      <c r="H23" s="190">
        <f t="shared" si="9"/>
        <v>0</v>
      </c>
      <c r="I23" s="190">
        <f t="shared" si="9"/>
        <v>0</v>
      </c>
      <c r="J23" s="190">
        <f t="shared" si="9"/>
        <v>0</v>
      </c>
      <c r="K23" s="190">
        <f t="shared" si="9"/>
        <v>0</v>
      </c>
      <c r="L23" s="190">
        <f t="shared" si="9"/>
        <v>0</v>
      </c>
      <c r="M23" s="190">
        <f t="shared" si="9"/>
        <v>0</v>
      </c>
      <c r="N23" s="190">
        <f t="shared" si="9"/>
        <v>0</v>
      </c>
      <c r="O23" s="190">
        <f t="shared" si="9"/>
        <v>0</v>
      </c>
      <c r="P23" s="190">
        <f t="shared" si="9"/>
        <v>0</v>
      </c>
      <c r="Q23" s="190">
        <f t="shared" si="2"/>
        <v>0</v>
      </c>
      <c r="R23" s="190">
        <f>SUM(R24:R34)</f>
        <v>0</v>
      </c>
      <c r="S23" s="190">
        <f t="shared" ref="S23:Z23" si="10">SUM(S24:S34)</f>
        <v>0</v>
      </c>
      <c r="T23" s="190">
        <f t="shared" si="10"/>
        <v>0</v>
      </c>
      <c r="U23" s="190">
        <f t="shared" si="10"/>
        <v>0</v>
      </c>
      <c r="V23" s="190">
        <f t="shared" si="10"/>
        <v>0</v>
      </c>
      <c r="W23" s="190">
        <f t="shared" si="10"/>
        <v>0</v>
      </c>
      <c r="X23" s="190">
        <f t="shared" si="10"/>
        <v>0</v>
      </c>
      <c r="Y23" s="190">
        <f t="shared" si="10"/>
        <v>0</v>
      </c>
      <c r="Z23" s="190">
        <f t="shared" si="10"/>
        <v>0</v>
      </c>
    </row>
    <row r="24" spans="1:26" x14ac:dyDescent="0.25">
      <c r="A24" s="156" t="s">
        <v>281</v>
      </c>
      <c r="B24" s="163" t="s">
        <v>224</v>
      </c>
      <c r="C24" s="158" t="s">
        <v>292</v>
      </c>
      <c r="D24" s="193">
        <f t="shared" si="4"/>
        <v>0</v>
      </c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193">
        <f t="shared" si="2"/>
        <v>0</v>
      </c>
      <c r="R24" s="239"/>
      <c r="S24" s="239"/>
      <c r="T24" s="239"/>
      <c r="U24" s="239"/>
      <c r="V24" s="239"/>
      <c r="W24" s="239"/>
      <c r="X24" s="239"/>
      <c r="Y24" s="239"/>
      <c r="Z24" s="239"/>
    </row>
    <row r="25" spans="1:26" x14ac:dyDescent="0.25">
      <c r="A25" s="156" t="s">
        <v>282</v>
      </c>
      <c r="B25" s="163" t="s">
        <v>224</v>
      </c>
      <c r="C25" s="158" t="s">
        <v>293</v>
      </c>
      <c r="D25" s="193">
        <f t="shared" si="4"/>
        <v>0</v>
      </c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193">
        <f t="shared" si="2"/>
        <v>0</v>
      </c>
      <c r="R25" s="239"/>
      <c r="S25" s="239"/>
      <c r="T25" s="239"/>
      <c r="U25" s="239"/>
      <c r="V25" s="239"/>
      <c r="W25" s="239"/>
      <c r="X25" s="239"/>
      <c r="Y25" s="239"/>
      <c r="Z25" s="239"/>
    </row>
    <row r="26" spans="1:26" x14ac:dyDescent="0.25">
      <c r="A26" s="156" t="s">
        <v>283</v>
      </c>
      <c r="B26" s="163" t="s">
        <v>224</v>
      </c>
      <c r="C26" s="158" t="s">
        <v>294</v>
      </c>
      <c r="D26" s="193">
        <f t="shared" si="4"/>
        <v>0</v>
      </c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193">
        <f t="shared" si="2"/>
        <v>0</v>
      </c>
      <c r="R26" s="239"/>
      <c r="S26" s="239"/>
      <c r="T26" s="239"/>
      <c r="U26" s="239"/>
      <c r="V26" s="239"/>
      <c r="W26" s="239"/>
      <c r="X26" s="239"/>
      <c r="Y26" s="239"/>
      <c r="Z26" s="239"/>
    </row>
    <row r="27" spans="1:26" x14ac:dyDescent="0.25">
      <c r="A27" s="156" t="s">
        <v>284</v>
      </c>
      <c r="B27" s="163" t="s">
        <v>224</v>
      </c>
      <c r="C27" s="158" t="s">
        <v>295</v>
      </c>
      <c r="D27" s="193">
        <f t="shared" si="4"/>
        <v>0</v>
      </c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193">
        <f t="shared" si="2"/>
        <v>0</v>
      </c>
      <c r="R27" s="239"/>
      <c r="S27" s="239"/>
      <c r="T27" s="239"/>
      <c r="U27" s="239"/>
      <c r="V27" s="239"/>
      <c r="W27" s="239"/>
      <c r="X27" s="239"/>
      <c r="Y27" s="239"/>
      <c r="Z27" s="239"/>
    </row>
    <row r="28" spans="1:26" x14ac:dyDescent="0.25">
      <c r="A28" s="156" t="s">
        <v>285</v>
      </c>
      <c r="B28" s="163" t="s">
        <v>224</v>
      </c>
      <c r="C28" s="158" t="s">
        <v>296</v>
      </c>
      <c r="D28" s="193">
        <f t="shared" si="4"/>
        <v>0</v>
      </c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193">
        <f t="shared" si="2"/>
        <v>0</v>
      </c>
      <c r="R28" s="239"/>
      <c r="S28" s="239"/>
      <c r="T28" s="239"/>
      <c r="U28" s="239"/>
      <c r="V28" s="239"/>
      <c r="W28" s="239"/>
      <c r="X28" s="239"/>
      <c r="Y28" s="239"/>
      <c r="Z28" s="239"/>
    </row>
    <row r="29" spans="1:26" x14ac:dyDescent="0.25">
      <c r="A29" s="156" t="s">
        <v>286</v>
      </c>
      <c r="B29" s="163" t="s">
        <v>224</v>
      </c>
      <c r="C29" s="158" t="s">
        <v>297</v>
      </c>
      <c r="D29" s="193">
        <f t="shared" si="4"/>
        <v>0</v>
      </c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193">
        <f t="shared" si="2"/>
        <v>0</v>
      </c>
      <c r="R29" s="239"/>
      <c r="S29" s="239"/>
      <c r="T29" s="239"/>
      <c r="U29" s="239"/>
      <c r="V29" s="239"/>
      <c r="W29" s="239"/>
      <c r="X29" s="239"/>
      <c r="Y29" s="239"/>
      <c r="Z29" s="239"/>
    </row>
    <row r="30" spans="1:26" x14ac:dyDescent="0.25">
      <c r="A30" s="156" t="s">
        <v>287</v>
      </c>
      <c r="B30" s="163" t="s">
        <v>224</v>
      </c>
      <c r="C30" s="158" t="s">
        <v>298</v>
      </c>
      <c r="D30" s="193">
        <f t="shared" si="4"/>
        <v>0</v>
      </c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193">
        <f t="shared" si="2"/>
        <v>0</v>
      </c>
      <c r="R30" s="239"/>
      <c r="S30" s="239"/>
      <c r="T30" s="239"/>
      <c r="U30" s="239"/>
      <c r="V30" s="239"/>
      <c r="W30" s="239"/>
      <c r="X30" s="239"/>
      <c r="Y30" s="239"/>
      <c r="Z30" s="239"/>
    </row>
    <row r="31" spans="1:26" x14ac:dyDescent="0.25">
      <c r="A31" s="156" t="s">
        <v>288</v>
      </c>
      <c r="B31" s="163" t="s">
        <v>224</v>
      </c>
      <c r="C31" s="158" t="s">
        <v>299</v>
      </c>
      <c r="D31" s="193">
        <f t="shared" si="4"/>
        <v>0</v>
      </c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193">
        <f t="shared" si="2"/>
        <v>0</v>
      </c>
      <c r="R31" s="239"/>
      <c r="S31" s="239"/>
      <c r="T31" s="239"/>
      <c r="U31" s="239"/>
      <c r="V31" s="239"/>
      <c r="W31" s="239"/>
      <c r="X31" s="239"/>
      <c r="Y31" s="239"/>
      <c r="Z31" s="239"/>
    </row>
    <row r="32" spans="1:26" x14ac:dyDescent="0.25">
      <c r="A32" s="156" t="s">
        <v>289</v>
      </c>
      <c r="B32" s="163" t="s">
        <v>224</v>
      </c>
      <c r="C32" s="158" t="s">
        <v>300</v>
      </c>
      <c r="D32" s="193">
        <f t="shared" si="4"/>
        <v>0</v>
      </c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193">
        <f t="shared" si="2"/>
        <v>0</v>
      </c>
      <c r="R32" s="239"/>
      <c r="S32" s="239"/>
      <c r="T32" s="239"/>
      <c r="U32" s="239"/>
      <c r="V32" s="239"/>
      <c r="W32" s="239"/>
      <c r="X32" s="239"/>
      <c r="Y32" s="239"/>
      <c r="Z32" s="239"/>
    </row>
    <row r="33" spans="1:26" x14ac:dyDescent="0.25">
      <c r="A33" s="156" t="s">
        <v>290</v>
      </c>
      <c r="B33" s="163" t="s">
        <v>224</v>
      </c>
      <c r="C33" s="158" t="s">
        <v>301</v>
      </c>
      <c r="D33" s="193">
        <f t="shared" si="4"/>
        <v>0</v>
      </c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193">
        <f t="shared" si="2"/>
        <v>0</v>
      </c>
      <c r="R33" s="239"/>
      <c r="S33" s="239"/>
      <c r="T33" s="239"/>
      <c r="U33" s="239"/>
      <c r="V33" s="239"/>
      <c r="W33" s="239"/>
      <c r="X33" s="239"/>
      <c r="Y33" s="239"/>
      <c r="Z33" s="239"/>
    </row>
    <row r="34" spans="1:26" x14ac:dyDescent="0.25">
      <c r="A34" s="156" t="s">
        <v>291</v>
      </c>
      <c r="B34" s="163" t="s">
        <v>224</v>
      </c>
      <c r="C34" s="158" t="s">
        <v>302</v>
      </c>
      <c r="D34" s="193">
        <f t="shared" si="4"/>
        <v>0</v>
      </c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193">
        <f t="shared" si="2"/>
        <v>0</v>
      </c>
      <c r="R34" s="239"/>
      <c r="S34" s="239"/>
      <c r="T34" s="239"/>
      <c r="U34" s="239"/>
      <c r="V34" s="239"/>
      <c r="W34" s="239"/>
      <c r="X34" s="239"/>
      <c r="Y34" s="239"/>
      <c r="Z34" s="239"/>
    </row>
    <row r="35" spans="1:26" x14ac:dyDescent="0.25">
      <c r="A35" s="160" t="s">
        <v>237</v>
      </c>
      <c r="B35" s="153" t="s">
        <v>198</v>
      </c>
      <c r="C35" s="161" t="s">
        <v>224</v>
      </c>
      <c r="D35" s="190">
        <f t="shared" si="4"/>
        <v>0</v>
      </c>
      <c r="E35" s="190">
        <f>SUM(E36:E41)</f>
        <v>0</v>
      </c>
      <c r="F35" s="190">
        <f t="shared" ref="F35:P35" si="11">SUM(F36:F41)</f>
        <v>0</v>
      </c>
      <c r="G35" s="190">
        <f t="shared" si="11"/>
        <v>0</v>
      </c>
      <c r="H35" s="190">
        <f t="shared" si="11"/>
        <v>0</v>
      </c>
      <c r="I35" s="190">
        <f t="shared" si="11"/>
        <v>0</v>
      </c>
      <c r="J35" s="190">
        <f t="shared" si="11"/>
        <v>0</v>
      </c>
      <c r="K35" s="190">
        <f t="shared" si="11"/>
        <v>0</v>
      </c>
      <c r="L35" s="190">
        <f t="shared" si="11"/>
        <v>0</v>
      </c>
      <c r="M35" s="190">
        <f t="shared" si="11"/>
        <v>0</v>
      </c>
      <c r="N35" s="190">
        <f t="shared" si="11"/>
        <v>0</v>
      </c>
      <c r="O35" s="190">
        <f t="shared" si="11"/>
        <v>0</v>
      </c>
      <c r="P35" s="190">
        <f t="shared" si="11"/>
        <v>0</v>
      </c>
      <c r="Q35" s="190">
        <f t="shared" si="2"/>
        <v>0</v>
      </c>
      <c r="R35" s="190">
        <f>SUM(R36:R41)</f>
        <v>0</v>
      </c>
      <c r="S35" s="190">
        <f t="shared" ref="S35:Z35" si="12">SUM(S36:S41)</f>
        <v>0</v>
      </c>
      <c r="T35" s="190">
        <f t="shared" si="12"/>
        <v>0</v>
      </c>
      <c r="U35" s="190">
        <f t="shared" si="12"/>
        <v>0</v>
      </c>
      <c r="V35" s="190">
        <f t="shared" si="12"/>
        <v>0</v>
      </c>
      <c r="W35" s="190">
        <f t="shared" si="12"/>
        <v>0</v>
      </c>
      <c r="X35" s="190">
        <f t="shared" si="12"/>
        <v>0</v>
      </c>
      <c r="Y35" s="190">
        <f t="shared" si="12"/>
        <v>0</v>
      </c>
      <c r="Z35" s="190">
        <f t="shared" si="12"/>
        <v>0</v>
      </c>
    </row>
    <row r="36" spans="1:26" x14ac:dyDescent="0.25">
      <c r="A36" s="156" t="s">
        <v>303</v>
      </c>
      <c r="B36" s="163" t="s">
        <v>224</v>
      </c>
      <c r="C36" s="158" t="s">
        <v>309</v>
      </c>
      <c r="D36" s="193">
        <f t="shared" si="4"/>
        <v>0</v>
      </c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193">
        <f t="shared" si="2"/>
        <v>0</v>
      </c>
      <c r="R36" s="239"/>
      <c r="S36" s="239"/>
      <c r="T36" s="239"/>
      <c r="U36" s="239"/>
      <c r="V36" s="239"/>
      <c r="W36" s="239"/>
      <c r="X36" s="239"/>
      <c r="Y36" s="239"/>
      <c r="Z36" s="239"/>
    </row>
    <row r="37" spans="1:26" x14ac:dyDescent="0.25">
      <c r="A37" s="156" t="s">
        <v>304</v>
      </c>
      <c r="B37" s="163" t="s">
        <v>224</v>
      </c>
      <c r="C37" s="158" t="s">
        <v>310</v>
      </c>
      <c r="D37" s="193">
        <f t="shared" si="4"/>
        <v>0</v>
      </c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193">
        <f t="shared" si="2"/>
        <v>0</v>
      </c>
      <c r="R37" s="239"/>
      <c r="S37" s="239"/>
      <c r="T37" s="239"/>
      <c r="U37" s="239"/>
      <c r="V37" s="239"/>
      <c r="W37" s="239"/>
      <c r="X37" s="239"/>
      <c r="Y37" s="239"/>
      <c r="Z37" s="239"/>
    </row>
    <row r="38" spans="1:26" x14ac:dyDescent="0.25">
      <c r="A38" s="156" t="s">
        <v>305</v>
      </c>
      <c r="B38" s="163" t="s">
        <v>224</v>
      </c>
      <c r="C38" s="158" t="s">
        <v>311</v>
      </c>
      <c r="D38" s="193">
        <f t="shared" si="4"/>
        <v>0</v>
      </c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193">
        <f t="shared" si="2"/>
        <v>0</v>
      </c>
      <c r="R38" s="239"/>
      <c r="S38" s="239"/>
      <c r="T38" s="239"/>
      <c r="U38" s="239"/>
      <c r="V38" s="239"/>
      <c r="W38" s="239"/>
      <c r="X38" s="239"/>
      <c r="Y38" s="239"/>
      <c r="Z38" s="239"/>
    </row>
    <row r="39" spans="1:26" x14ac:dyDescent="0.25">
      <c r="A39" s="156" t="s">
        <v>306</v>
      </c>
      <c r="B39" s="163" t="s">
        <v>224</v>
      </c>
      <c r="C39" s="158" t="s">
        <v>312</v>
      </c>
      <c r="D39" s="193">
        <f t="shared" si="4"/>
        <v>0</v>
      </c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193">
        <f t="shared" si="2"/>
        <v>0</v>
      </c>
      <c r="R39" s="239"/>
      <c r="S39" s="239"/>
      <c r="T39" s="239"/>
      <c r="U39" s="239"/>
      <c r="V39" s="239"/>
      <c r="W39" s="239"/>
      <c r="X39" s="239"/>
      <c r="Y39" s="239"/>
      <c r="Z39" s="239"/>
    </row>
    <row r="40" spans="1:26" x14ac:dyDescent="0.25">
      <c r="A40" s="156" t="s">
        <v>307</v>
      </c>
      <c r="B40" s="163" t="s">
        <v>224</v>
      </c>
      <c r="C40" s="158" t="s">
        <v>313</v>
      </c>
      <c r="D40" s="193">
        <f t="shared" si="4"/>
        <v>0</v>
      </c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193">
        <f t="shared" si="2"/>
        <v>0</v>
      </c>
      <c r="R40" s="239"/>
      <c r="S40" s="239"/>
      <c r="T40" s="239"/>
      <c r="U40" s="239"/>
      <c r="V40" s="239"/>
      <c r="W40" s="239"/>
      <c r="X40" s="239"/>
      <c r="Y40" s="239"/>
      <c r="Z40" s="239"/>
    </row>
    <row r="41" spans="1:26" x14ac:dyDescent="0.25">
      <c r="A41" s="156" t="s">
        <v>308</v>
      </c>
      <c r="B41" s="163" t="s">
        <v>224</v>
      </c>
      <c r="C41" s="158" t="s">
        <v>314</v>
      </c>
      <c r="D41" s="193">
        <f t="shared" si="4"/>
        <v>0</v>
      </c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193">
        <f t="shared" si="2"/>
        <v>0</v>
      </c>
      <c r="R41" s="239"/>
      <c r="S41" s="239"/>
      <c r="T41" s="239"/>
      <c r="U41" s="239"/>
      <c r="V41" s="239"/>
      <c r="W41" s="239"/>
      <c r="X41" s="239"/>
      <c r="Y41" s="239"/>
      <c r="Z41" s="239"/>
    </row>
    <row r="42" spans="1:26" x14ac:dyDescent="0.25">
      <c r="A42" s="160" t="s">
        <v>238</v>
      </c>
      <c r="B42" s="153" t="s">
        <v>199</v>
      </c>
      <c r="C42" s="165" t="s">
        <v>224</v>
      </c>
      <c r="D42" s="190">
        <f t="shared" si="4"/>
        <v>0</v>
      </c>
      <c r="E42" s="190">
        <f>SUM(E43:E44)</f>
        <v>0</v>
      </c>
      <c r="F42" s="190">
        <f t="shared" ref="F42:P42" si="13">SUM(F43:F44)</f>
        <v>0</v>
      </c>
      <c r="G42" s="190">
        <f t="shared" si="13"/>
        <v>0</v>
      </c>
      <c r="H42" s="190">
        <f t="shared" si="13"/>
        <v>0</v>
      </c>
      <c r="I42" s="190">
        <f t="shared" si="13"/>
        <v>0</v>
      </c>
      <c r="J42" s="190">
        <f t="shared" si="13"/>
        <v>0</v>
      </c>
      <c r="K42" s="190">
        <f t="shared" si="13"/>
        <v>0</v>
      </c>
      <c r="L42" s="190">
        <f t="shared" si="13"/>
        <v>0</v>
      </c>
      <c r="M42" s="190">
        <f t="shared" si="13"/>
        <v>0</v>
      </c>
      <c r="N42" s="190">
        <f t="shared" si="13"/>
        <v>0</v>
      </c>
      <c r="O42" s="190">
        <f t="shared" si="13"/>
        <v>0</v>
      </c>
      <c r="P42" s="190">
        <f t="shared" si="13"/>
        <v>0</v>
      </c>
      <c r="Q42" s="190">
        <f t="shared" si="2"/>
        <v>0</v>
      </c>
      <c r="R42" s="190">
        <f>SUM(R43:R44)</f>
        <v>0</v>
      </c>
      <c r="S42" s="190">
        <f t="shared" ref="S42:Z42" si="14">SUM(S43:S44)</f>
        <v>0</v>
      </c>
      <c r="T42" s="190">
        <f t="shared" si="14"/>
        <v>0</v>
      </c>
      <c r="U42" s="190">
        <f t="shared" si="14"/>
        <v>0</v>
      </c>
      <c r="V42" s="190">
        <f t="shared" si="14"/>
        <v>0</v>
      </c>
      <c r="W42" s="190">
        <f t="shared" si="14"/>
        <v>0</v>
      </c>
      <c r="X42" s="190">
        <f t="shared" si="14"/>
        <v>0</v>
      </c>
      <c r="Y42" s="190">
        <f t="shared" si="14"/>
        <v>0</v>
      </c>
      <c r="Z42" s="190">
        <f t="shared" si="14"/>
        <v>0</v>
      </c>
    </row>
    <row r="43" spans="1:26" x14ac:dyDescent="0.25">
      <c r="A43" s="156" t="s">
        <v>315</v>
      </c>
      <c r="B43" s="163" t="s">
        <v>224</v>
      </c>
      <c r="C43" s="158" t="s">
        <v>317</v>
      </c>
      <c r="D43" s="193">
        <f t="shared" si="4"/>
        <v>0</v>
      </c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193">
        <f t="shared" si="2"/>
        <v>0</v>
      </c>
      <c r="R43" s="239"/>
      <c r="S43" s="239"/>
      <c r="T43" s="239"/>
      <c r="U43" s="239"/>
      <c r="V43" s="239"/>
      <c r="W43" s="239"/>
      <c r="X43" s="239"/>
      <c r="Y43" s="239"/>
      <c r="Z43" s="239"/>
    </row>
    <row r="44" spans="1:26" x14ac:dyDescent="0.25">
      <c r="A44" s="156" t="s">
        <v>316</v>
      </c>
      <c r="B44" s="163" t="s">
        <v>224</v>
      </c>
      <c r="C44" s="158" t="s">
        <v>318</v>
      </c>
      <c r="D44" s="193">
        <f t="shared" si="4"/>
        <v>0</v>
      </c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193">
        <f t="shared" si="2"/>
        <v>0</v>
      </c>
      <c r="R44" s="239"/>
      <c r="S44" s="239"/>
      <c r="T44" s="239"/>
      <c r="U44" s="239"/>
      <c r="V44" s="239"/>
      <c r="W44" s="239"/>
      <c r="X44" s="239"/>
      <c r="Y44" s="239"/>
      <c r="Z44" s="239"/>
    </row>
    <row r="45" spans="1:26" x14ac:dyDescent="0.25">
      <c r="A45" s="160" t="s">
        <v>239</v>
      </c>
      <c r="B45" s="153" t="s">
        <v>200</v>
      </c>
      <c r="C45" s="165" t="s">
        <v>224</v>
      </c>
      <c r="D45" s="190">
        <f t="shared" si="4"/>
        <v>0</v>
      </c>
      <c r="E45" s="190">
        <f>SUM(E46:E50)</f>
        <v>0</v>
      </c>
      <c r="F45" s="190">
        <f t="shared" ref="F45:P45" si="15">SUM(F46:F50)</f>
        <v>0</v>
      </c>
      <c r="G45" s="190">
        <f t="shared" si="15"/>
        <v>0</v>
      </c>
      <c r="H45" s="190">
        <f t="shared" si="15"/>
        <v>0</v>
      </c>
      <c r="I45" s="190">
        <f t="shared" si="15"/>
        <v>0</v>
      </c>
      <c r="J45" s="190">
        <f t="shared" si="15"/>
        <v>0</v>
      </c>
      <c r="K45" s="190">
        <f t="shared" si="15"/>
        <v>0</v>
      </c>
      <c r="L45" s="190">
        <f t="shared" si="15"/>
        <v>0</v>
      </c>
      <c r="M45" s="190">
        <f t="shared" si="15"/>
        <v>0</v>
      </c>
      <c r="N45" s="190">
        <f t="shared" si="15"/>
        <v>0</v>
      </c>
      <c r="O45" s="190">
        <f t="shared" si="15"/>
        <v>0</v>
      </c>
      <c r="P45" s="190">
        <f t="shared" si="15"/>
        <v>0</v>
      </c>
      <c r="Q45" s="190">
        <f t="shared" si="2"/>
        <v>0</v>
      </c>
      <c r="R45" s="190">
        <f>SUM(R46:R50)</f>
        <v>0</v>
      </c>
      <c r="S45" s="190">
        <f t="shared" ref="S45:Z45" si="16">SUM(S46:S50)</f>
        <v>0</v>
      </c>
      <c r="T45" s="190">
        <f t="shared" si="16"/>
        <v>0</v>
      </c>
      <c r="U45" s="190">
        <f t="shared" si="16"/>
        <v>0</v>
      </c>
      <c r="V45" s="190">
        <f t="shared" si="16"/>
        <v>0</v>
      </c>
      <c r="W45" s="190">
        <f t="shared" si="16"/>
        <v>0</v>
      </c>
      <c r="X45" s="190">
        <f t="shared" si="16"/>
        <v>0</v>
      </c>
      <c r="Y45" s="190">
        <f t="shared" si="16"/>
        <v>0</v>
      </c>
      <c r="Z45" s="190">
        <f t="shared" si="16"/>
        <v>0</v>
      </c>
    </row>
    <row r="46" spans="1:26" x14ac:dyDescent="0.25">
      <c r="A46" s="156" t="s">
        <v>319</v>
      </c>
      <c r="B46" s="163" t="s">
        <v>224</v>
      </c>
      <c r="C46" s="158" t="s">
        <v>324</v>
      </c>
      <c r="D46" s="193">
        <f t="shared" si="4"/>
        <v>0</v>
      </c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193">
        <f t="shared" si="2"/>
        <v>0</v>
      </c>
      <c r="R46" s="239"/>
      <c r="S46" s="239"/>
      <c r="T46" s="239"/>
      <c r="U46" s="239"/>
      <c r="V46" s="239"/>
      <c r="W46" s="239"/>
      <c r="X46" s="239"/>
      <c r="Y46" s="239"/>
      <c r="Z46" s="239"/>
    </row>
    <row r="47" spans="1:26" x14ac:dyDescent="0.25">
      <c r="A47" s="156" t="s">
        <v>320</v>
      </c>
      <c r="B47" s="163" t="s">
        <v>224</v>
      </c>
      <c r="C47" s="158" t="s">
        <v>325</v>
      </c>
      <c r="D47" s="193">
        <f t="shared" si="4"/>
        <v>0</v>
      </c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193">
        <f t="shared" si="2"/>
        <v>0</v>
      </c>
      <c r="R47" s="239"/>
      <c r="S47" s="239"/>
      <c r="T47" s="239"/>
      <c r="U47" s="239"/>
      <c r="V47" s="239"/>
      <c r="W47" s="239"/>
      <c r="X47" s="239"/>
      <c r="Y47" s="239"/>
      <c r="Z47" s="239"/>
    </row>
    <row r="48" spans="1:26" x14ac:dyDescent="0.25">
      <c r="A48" s="156" t="s">
        <v>321</v>
      </c>
      <c r="B48" s="163" t="s">
        <v>224</v>
      </c>
      <c r="C48" s="158" t="s">
        <v>326</v>
      </c>
      <c r="D48" s="193">
        <f t="shared" si="4"/>
        <v>0</v>
      </c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193">
        <f t="shared" si="2"/>
        <v>0</v>
      </c>
      <c r="R48" s="239"/>
      <c r="S48" s="239"/>
      <c r="T48" s="239"/>
      <c r="U48" s="239"/>
      <c r="V48" s="239"/>
      <c r="W48" s="239"/>
      <c r="X48" s="239"/>
      <c r="Y48" s="239"/>
      <c r="Z48" s="239"/>
    </row>
    <row r="49" spans="1:26" x14ac:dyDescent="0.25">
      <c r="A49" s="156" t="s">
        <v>322</v>
      </c>
      <c r="B49" s="163" t="s">
        <v>224</v>
      </c>
      <c r="C49" s="158" t="s">
        <v>327</v>
      </c>
      <c r="D49" s="193">
        <f t="shared" si="4"/>
        <v>0</v>
      </c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193">
        <f t="shared" si="2"/>
        <v>0</v>
      </c>
      <c r="R49" s="239"/>
      <c r="S49" s="239"/>
      <c r="T49" s="239"/>
      <c r="U49" s="239"/>
      <c r="V49" s="239"/>
      <c r="W49" s="239"/>
      <c r="X49" s="239"/>
      <c r="Y49" s="239"/>
      <c r="Z49" s="239"/>
    </row>
    <row r="50" spans="1:26" x14ac:dyDescent="0.25">
      <c r="A50" s="156" t="s">
        <v>323</v>
      </c>
      <c r="B50" s="163" t="s">
        <v>224</v>
      </c>
      <c r="C50" s="158" t="s">
        <v>328</v>
      </c>
      <c r="D50" s="193">
        <f t="shared" si="4"/>
        <v>0</v>
      </c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193">
        <f t="shared" si="2"/>
        <v>0</v>
      </c>
      <c r="R50" s="240"/>
      <c r="S50" s="240"/>
      <c r="T50" s="240"/>
      <c r="U50" s="240"/>
      <c r="V50" s="240"/>
      <c r="W50" s="240"/>
      <c r="X50" s="240"/>
      <c r="Y50" s="240"/>
      <c r="Z50" s="240"/>
    </row>
    <row r="51" spans="1:26" x14ac:dyDescent="0.25">
      <c r="A51" s="160" t="s">
        <v>240</v>
      </c>
      <c r="B51" s="153" t="s">
        <v>201</v>
      </c>
      <c r="C51" s="163" t="s">
        <v>224</v>
      </c>
      <c r="D51" s="190">
        <f t="shared" si="4"/>
        <v>0</v>
      </c>
      <c r="E51" s="197">
        <f>SUM(E52:E53)</f>
        <v>0</v>
      </c>
      <c r="F51" s="197">
        <f t="shared" ref="F51:P51" si="17">SUM(F52:F53)</f>
        <v>0</v>
      </c>
      <c r="G51" s="197">
        <f t="shared" si="17"/>
        <v>0</v>
      </c>
      <c r="H51" s="197">
        <f t="shared" si="17"/>
        <v>0</v>
      </c>
      <c r="I51" s="197">
        <f t="shared" si="17"/>
        <v>0</v>
      </c>
      <c r="J51" s="197">
        <f t="shared" si="17"/>
        <v>0</v>
      </c>
      <c r="K51" s="197">
        <f t="shared" si="17"/>
        <v>0</v>
      </c>
      <c r="L51" s="197">
        <f t="shared" si="17"/>
        <v>0</v>
      </c>
      <c r="M51" s="197">
        <f t="shared" si="17"/>
        <v>0</v>
      </c>
      <c r="N51" s="197">
        <f t="shared" si="17"/>
        <v>0</v>
      </c>
      <c r="O51" s="197">
        <f t="shared" si="17"/>
        <v>0</v>
      </c>
      <c r="P51" s="197">
        <f t="shared" si="17"/>
        <v>0</v>
      </c>
      <c r="Q51" s="190">
        <f t="shared" si="2"/>
        <v>0</v>
      </c>
      <c r="R51" s="197">
        <f>SUM(R52:R53)</f>
        <v>0</v>
      </c>
      <c r="S51" s="197">
        <f t="shared" ref="S51:Z51" si="18">SUM(S52:S53)</f>
        <v>0</v>
      </c>
      <c r="T51" s="197">
        <f t="shared" si="18"/>
        <v>0</v>
      </c>
      <c r="U51" s="197">
        <f t="shared" si="18"/>
        <v>0</v>
      </c>
      <c r="V51" s="197">
        <f t="shared" si="18"/>
        <v>0</v>
      </c>
      <c r="W51" s="197">
        <f t="shared" si="18"/>
        <v>0</v>
      </c>
      <c r="X51" s="197">
        <f t="shared" si="18"/>
        <v>0</v>
      </c>
      <c r="Y51" s="197">
        <f t="shared" si="18"/>
        <v>0</v>
      </c>
      <c r="Z51" s="197">
        <f t="shared" si="18"/>
        <v>0</v>
      </c>
    </row>
    <row r="52" spans="1:26" x14ac:dyDescent="0.25">
      <c r="A52" s="156" t="s">
        <v>329</v>
      </c>
      <c r="B52" s="163" t="s">
        <v>224</v>
      </c>
      <c r="C52" s="158" t="s">
        <v>331</v>
      </c>
      <c r="D52" s="193">
        <f t="shared" si="4"/>
        <v>0</v>
      </c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193">
        <f t="shared" si="2"/>
        <v>0</v>
      </c>
      <c r="R52" s="240"/>
      <c r="S52" s="240"/>
      <c r="T52" s="240"/>
      <c r="U52" s="240"/>
      <c r="V52" s="240"/>
      <c r="W52" s="240"/>
      <c r="X52" s="240"/>
      <c r="Y52" s="240"/>
      <c r="Z52" s="240"/>
    </row>
    <row r="53" spans="1:26" x14ac:dyDescent="0.25">
      <c r="A53" s="156" t="s">
        <v>330</v>
      </c>
      <c r="B53" s="163" t="s">
        <v>224</v>
      </c>
      <c r="C53" s="158" t="s">
        <v>332</v>
      </c>
      <c r="D53" s="193">
        <f t="shared" si="4"/>
        <v>0</v>
      </c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193">
        <f t="shared" si="2"/>
        <v>0</v>
      </c>
      <c r="R53" s="240"/>
      <c r="S53" s="240"/>
      <c r="T53" s="240"/>
      <c r="U53" s="240"/>
      <c r="V53" s="240"/>
      <c r="W53" s="240"/>
      <c r="X53" s="240"/>
      <c r="Y53" s="240"/>
      <c r="Z53" s="240"/>
    </row>
    <row r="54" spans="1:26" x14ac:dyDescent="0.25">
      <c r="A54" s="167" t="s">
        <v>241</v>
      </c>
      <c r="B54" s="153" t="s">
        <v>202</v>
      </c>
      <c r="C54" s="163" t="s">
        <v>224</v>
      </c>
      <c r="D54" s="190">
        <f t="shared" si="4"/>
        <v>0</v>
      </c>
      <c r="E54" s="197">
        <f>SUM(E55:E58)</f>
        <v>0</v>
      </c>
      <c r="F54" s="197">
        <f t="shared" ref="F54:P54" si="19">SUM(F55:F58)</f>
        <v>0</v>
      </c>
      <c r="G54" s="197">
        <f t="shared" si="19"/>
        <v>0</v>
      </c>
      <c r="H54" s="197">
        <f t="shared" si="19"/>
        <v>0</v>
      </c>
      <c r="I54" s="197">
        <f t="shared" si="19"/>
        <v>0</v>
      </c>
      <c r="J54" s="197">
        <f t="shared" si="19"/>
        <v>0</v>
      </c>
      <c r="K54" s="197">
        <f t="shared" si="19"/>
        <v>0</v>
      </c>
      <c r="L54" s="197">
        <f t="shared" si="19"/>
        <v>0</v>
      </c>
      <c r="M54" s="197">
        <f t="shared" si="19"/>
        <v>0</v>
      </c>
      <c r="N54" s="197">
        <f t="shared" si="19"/>
        <v>0</v>
      </c>
      <c r="O54" s="197">
        <f t="shared" si="19"/>
        <v>0</v>
      </c>
      <c r="P54" s="197">
        <f t="shared" si="19"/>
        <v>0</v>
      </c>
      <c r="Q54" s="190">
        <f t="shared" si="2"/>
        <v>0</v>
      </c>
      <c r="R54" s="197">
        <f>SUM(R55:R58)</f>
        <v>0</v>
      </c>
      <c r="S54" s="197">
        <f t="shared" ref="S54:Z54" si="20">SUM(S55:S58)</f>
        <v>0</v>
      </c>
      <c r="T54" s="197">
        <f t="shared" si="20"/>
        <v>0</v>
      </c>
      <c r="U54" s="197">
        <f t="shared" si="20"/>
        <v>0</v>
      </c>
      <c r="V54" s="197">
        <f t="shared" si="20"/>
        <v>0</v>
      </c>
      <c r="W54" s="197">
        <f t="shared" si="20"/>
        <v>0</v>
      </c>
      <c r="X54" s="197">
        <f t="shared" si="20"/>
        <v>0</v>
      </c>
      <c r="Y54" s="197">
        <f t="shared" si="20"/>
        <v>0</v>
      </c>
      <c r="Z54" s="197">
        <f t="shared" si="20"/>
        <v>0</v>
      </c>
    </row>
    <row r="55" spans="1:26" x14ac:dyDescent="0.25">
      <c r="A55" s="156" t="s">
        <v>333</v>
      </c>
      <c r="B55" s="163" t="s">
        <v>224</v>
      </c>
      <c r="C55" s="158" t="s">
        <v>337</v>
      </c>
      <c r="D55" s="193">
        <f t="shared" si="4"/>
        <v>0</v>
      </c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193">
        <f t="shared" si="2"/>
        <v>0</v>
      </c>
      <c r="R55" s="240"/>
      <c r="S55" s="240"/>
      <c r="T55" s="240"/>
      <c r="U55" s="240"/>
      <c r="V55" s="240"/>
      <c r="W55" s="240"/>
      <c r="X55" s="240"/>
      <c r="Y55" s="240"/>
      <c r="Z55" s="240"/>
    </row>
    <row r="56" spans="1:26" x14ac:dyDescent="0.25">
      <c r="A56" s="156" t="s">
        <v>334</v>
      </c>
      <c r="B56" s="163" t="s">
        <v>224</v>
      </c>
      <c r="C56" s="158" t="s">
        <v>338</v>
      </c>
      <c r="D56" s="193">
        <f t="shared" si="4"/>
        <v>0</v>
      </c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193">
        <f t="shared" si="2"/>
        <v>0</v>
      </c>
      <c r="R56" s="240"/>
      <c r="S56" s="240"/>
      <c r="T56" s="240"/>
      <c r="U56" s="240"/>
      <c r="V56" s="240"/>
      <c r="W56" s="240"/>
      <c r="X56" s="240"/>
      <c r="Y56" s="240"/>
      <c r="Z56" s="240"/>
    </row>
    <row r="57" spans="1:26" x14ac:dyDescent="0.25">
      <c r="A57" s="156" t="s">
        <v>335</v>
      </c>
      <c r="B57" s="163" t="s">
        <v>224</v>
      </c>
      <c r="C57" s="158" t="s">
        <v>339</v>
      </c>
      <c r="D57" s="193">
        <f t="shared" si="4"/>
        <v>0</v>
      </c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193">
        <f t="shared" si="2"/>
        <v>0</v>
      </c>
      <c r="R57" s="240"/>
      <c r="S57" s="240"/>
      <c r="T57" s="240"/>
      <c r="U57" s="240"/>
      <c r="V57" s="240"/>
      <c r="W57" s="240"/>
      <c r="X57" s="240"/>
      <c r="Y57" s="240"/>
      <c r="Z57" s="240"/>
    </row>
    <row r="58" spans="1:26" x14ac:dyDescent="0.25">
      <c r="A58" s="156" t="s">
        <v>336</v>
      </c>
      <c r="B58" s="163" t="s">
        <v>224</v>
      </c>
      <c r="C58" s="158" t="s">
        <v>340</v>
      </c>
      <c r="D58" s="193">
        <f t="shared" si="4"/>
        <v>0</v>
      </c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193">
        <f t="shared" si="2"/>
        <v>0</v>
      </c>
      <c r="R58" s="240"/>
      <c r="S58" s="240"/>
      <c r="T58" s="240"/>
      <c r="U58" s="240"/>
      <c r="V58" s="240"/>
      <c r="W58" s="240"/>
      <c r="X58" s="240"/>
      <c r="Y58" s="240"/>
      <c r="Z58" s="240"/>
    </row>
    <row r="59" spans="1:26" x14ac:dyDescent="0.25">
      <c r="A59" s="167" t="s">
        <v>242</v>
      </c>
      <c r="B59" s="153" t="s">
        <v>203</v>
      </c>
      <c r="C59" s="163" t="s">
        <v>224</v>
      </c>
      <c r="D59" s="190">
        <f t="shared" si="4"/>
        <v>0</v>
      </c>
      <c r="E59" s="198">
        <f>SUM(E60:E61)</f>
        <v>0</v>
      </c>
      <c r="F59" s="198">
        <f t="shared" ref="F59:P59" si="21">SUM(F60:F61)</f>
        <v>0</v>
      </c>
      <c r="G59" s="198">
        <f t="shared" si="21"/>
        <v>0</v>
      </c>
      <c r="H59" s="198">
        <f t="shared" si="21"/>
        <v>0</v>
      </c>
      <c r="I59" s="198">
        <f t="shared" si="21"/>
        <v>0</v>
      </c>
      <c r="J59" s="198">
        <f t="shared" si="21"/>
        <v>0</v>
      </c>
      <c r="K59" s="198">
        <f t="shared" si="21"/>
        <v>0</v>
      </c>
      <c r="L59" s="198">
        <f t="shared" si="21"/>
        <v>0</v>
      </c>
      <c r="M59" s="198">
        <f t="shared" si="21"/>
        <v>0</v>
      </c>
      <c r="N59" s="198">
        <f t="shared" si="21"/>
        <v>0</v>
      </c>
      <c r="O59" s="198">
        <f t="shared" si="21"/>
        <v>0</v>
      </c>
      <c r="P59" s="198">
        <f t="shared" si="21"/>
        <v>0</v>
      </c>
      <c r="Q59" s="190">
        <f t="shared" si="2"/>
        <v>0</v>
      </c>
      <c r="R59" s="198">
        <f>SUM(R60:R61)</f>
        <v>0</v>
      </c>
      <c r="S59" s="198">
        <f t="shared" ref="S59:Z59" si="22">SUM(S60:S61)</f>
        <v>0</v>
      </c>
      <c r="T59" s="198">
        <f t="shared" si="22"/>
        <v>0</v>
      </c>
      <c r="U59" s="198">
        <f t="shared" si="22"/>
        <v>0</v>
      </c>
      <c r="V59" s="198">
        <f t="shared" si="22"/>
        <v>0</v>
      </c>
      <c r="W59" s="198">
        <f t="shared" si="22"/>
        <v>0</v>
      </c>
      <c r="X59" s="198">
        <f t="shared" si="22"/>
        <v>0</v>
      </c>
      <c r="Y59" s="198">
        <f t="shared" si="22"/>
        <v>0</v>
      </c>
      <c r="Z59" s="198">
        <f t="shared" si="22"/>
        <v>0</v>
      </c>
    </row>
    <row r="60" spans="1:26" x14ac:dyDescent="0.25">
      <c r="A60" s="156" t="s">
        <v>341</v>
      </c>
      <c r="B60" s="163" t="s">
        <v>224</v>
      </c>
      <c r="C60" s="158" t="s">
        <v>343</v>
      </c>
      <c r="D60" s="193">
        <f t="shared" si="4"/>
        <v>0</v>
      </c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193">
        <f t="shared" si="2"/>
        <v>0</v>
      </c>
      <c r="R60" s="240"/>
      <c r="S60" s="240"/>
      <c r="T60" s="240"/>
      <c r="U60" s="240"/>
      <c r="V60" s="240"/>
      <c r="W60" s="240"/>
      <c r="X60" s="240"/>
      <c r="Y60" s="240"/>
      <c r="Z60" s="240"/>
    </row>
    <row r="61" spans="1:26" x14ac:dyDescent="0.25">
      <c r="A61" s="156" t="s">
        <v>342</v>
      </c>
      <c r="B61" s="163" t="s">
        <v>224</v>
      </c>
      <c r="C61" s="158" t="s">
        <v>344</v>
      </c>
      <c r="D61" s="193">
        <f t="shared" si="4"/>
        <v>0</v>
      </c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193">
        <f t="shared" si="2"/>
        <v>0</v>
      </c>
      <c r="R61" s="240"/>
      <c r="S61" s="240"/>
      <c r="T61" s="240"/>
      <c r="U61" s="240"/>
      <c r="V61" s="240"/>
      <c r="W61" s="240"/>
      <c r="X61" s="240"/>
      <c r="Y61" s="240"/>
      <c r="Z61" s="240"/>
    </row>
    <row r="62" spans="1:26" x14ac:dyDescent="0.25">
      <c r="A62" s="169" t="s">
        <v>243</v>
      </c>
      <c r="B62" s="153" t="s">
        <v>204</v>
      </c>
      <c r="C62" s="163" t="s">
        <v>224</v>
      </c>
      <c r="D62" s="190">
        <f t="shared" si="4"/>
        <v>0</v>
      </c>
      <c r="E62" s="197">
        <f>SUM(E63:E68)</f>
        <v>0</v>
      </c>
      <c r="F62" s="197">
        <f t="shared" ref="F62:P62" si="23">SUM(F63:F68)</f>
        <v>0</v>
      </c>
      <c r="G62" s="197">
        <f t="shared" si="23"/>
        <v>0</v>
      </c>
      <c r="H62" s="197">
        <f t="shared" si="23"/>
        <v>0</v>
      </c>
      <c r="I62" s="197">
        <f t="shared" si="23"/>
        <v>0</v>
      </c>
      <c r="J62" s="197">
        <f t="shared" si="23"/>
        <v>0</v>
      </c>
      <c r="K62" s="197">
        <f t="shared" si="23"/>
        <v>0</v>
      </c>
      <c r="L62" s="197">
        <f t="shared" si="23"/>
        <v>0</v>
      </c>
      <c r="M62" s="197">
        <f t="shared" si="23"/>
        <v>0</v>
      </c>
      <c r="N62" s="197">
        <f t="shared" si="23"/>
        <v>0</v>
      </c>
      <c r="O62" s="197">
        <f t="shared" si="23"/>
        <v>0</v>
      </c>
      <c r="P62" s="197">
        <f t="shared" si="23"/>
        <v>0</v>
      </c>
      <c r="Q62" s="190">
        <f t="shared" si="2"/>
        <v>0</v>
      </c>
      <c r="R62" s="197">
        <f>SUM(R63:R68)</f>
        <v>0</v>
      </c>
      <c r="S62" s="197">
        <f t="shared" ref="S62:Z62" si="24">SUM(S63:S68)</f>
        <v>0</v>
      </c>
      <c r="T62" s="197">
        <f t="shared" si="24"/>
        <v>0</v>
      </c>
      <c r="U62" s="197">
        <f t="shared" si="24"/>
        <v>0</v>
      </c>
      <c r="V62" s="197">
        <f t="shared" si="24"/>
        <v>0</v>
      </c>
      <c r="W62" s="197">
        <f t="shared" si="24"/>
        <v>0</v>
      </c>
      <c r="X62" s="197">
        <f t="shared" si="24"/>
        <v>0</v>
      </c>
      <c r="Y62" s="197">
        <f t="shared" si="24"/>
        <v>0</v>
      </c>
      <c r="Z62" s="197">
        <f t="shared" si="24"/>
        <v>0</v>
      </c>
    </row>
    <row r="63" spans="1:26" x14ac:dyDescent="0.25">
      <c r="A63" s="156" t="s">
        <v>345</v>
      </c>
      <c r="B63" s="163" t="s">
        <v>224</v>
      </c>
      <c r="C63" s="158" t="s">
        <v>351</v>
      </c>
      <c r="D63" s="193">
        <f t="shared" si="4"/>
        <v>0</v>
      </c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193">
        <f t="shared" si="2"/>
        <v>0</v>
      </c>
      <c r="R63" s="240"/>
      <c r="S63" s="240"/>
      <c r="T63" s="240"/>
      <c r="U63" s="240"/>
      <c r="V63" s="240"/>
      <c r="W63" s="240"/>
      <c r="X63" s="240"/>
      <c r="Y63" s="240"/>
      <c r="Z63" s="240"/>
    </row>
    <row r="64" spans="1:26" x14ac:dyDescent="0.25">
      <c r="A64" s="156" t="s">
        <v>346</v>
      </c>
      <c r="B64" s="163" t="s">
        <v>224</v>
      </c>
      <c r="C64" s="158" t="s">
        <v>352</v>
      </c>
      <c r="D64" s="193">
        <f t="shared" si="4"/>
        <v>0</v>
      </c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193">
        <f t="shared" si="2"/>
        <v>0</v>
      </c>
      <c r="R64" s="240"/>
      <c r="S64" s="240"/>
      <c r="T64" s="240"/>
      <c r="U64" s="240"/>
      <c r="V64" s="240"/>
      <c r="W64" s="240"/>
      <c r="X64" s="240"/>
      <c r="Y64" s="240"/>
      <c r="Z64" s="240"/>
    </row>
    <row r="65" spans="1:26" x14ac:dyDescent="0.25">
      <c r="A65" s="156" t="s">
        <v>347</v>
      </c>
      <c r="B65" s="163" t="s">
        <v>224</v>
      </c>
      <c r="C65" s="158" t="s">
        <v>353</v>
      </c>
      <c r="D65" s="193">
        <f t="shared" si="4"/>
        <v>0</v>
      </c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193">
        <f t="shared" si="2"/>
        <v>0</v>
      </c>
      <c r="R65" s="240"/>
      <c r="S65" s="240"/>
      <c r="T65" s="240"/>
      <c r="U65" s="240"/>
      <c r="V65" s="240"/>
      <c r="W65" s="240"/>
      <c r="X65" s="240"/>
      <c r="Y65" s="240"/>
      <c r="Z65" s="240"/>
    </row>
    <row r="66" spans="1:26" x14ac:dyDescent="0.25">
      <c r="A66" s="156" t="s">
        <v>348</v>
      </c>
      <c r="B66" s="163" t="s">
        <v>224</v>
      </c>
      <c r="C66" s="158" t="s">
        <v>354</v>
      </c>
      <c r="D66" s="193">
        <f t="shared" si="4"/>
        <v>0</v>
      </c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193">
        <f t="shared" si="2"/>
        <v>0</v>
      </c>
      <c r="R66" s="240"/>
      <c r="S66" s="240"/>
      <c r="T66" s="240"/>
      <c r="U66" s="240"/>
      <c r="V66" s="240"/>
      <c r="W66" s="240"/>
      <c r="X66" s="240"/>
      <c r="Y66" s="240"/>
      <c r="Z66" s="240"/>
    </row>
    <row r="67" spans="1:26" x14ac:dyDescent="0.25">
      <c r="A67" s="156" t="s">
        <v>349</v>
      </c>
      <c r="B67" s="163" t="s">
        <v>224</v>
      </c>
      <c r="C67" s="158" t="s">
        <v>355</v>
      </c>
      <c r="D67" s="193">
        <f t="shared" si="4"/>
        <v>0</v>
      </c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193">
        <f t="shared" si="2"/>
        <v>0</v>
      </c>
      <c r="R67" s="240"/>
      <c r="S67" s="240"/>
      <c r="T67" s="240"/>
      <c r="U67" s="240"/>
      <c r="V67" s="240"/>
      <c r="W67" s="240"/>
      <c r="X67" s="240"/>
      <c r="Y67" s="240"/>
      <c r="Z67" s="240"/>
    </row>
    <row r="68" spans="1:26" x14ac:dyDescent="0.25">
      <c r="A68" s="156" t="s">
        <v>350</v>
      </c>
      <c r="B68" s="163" t="s">
        <v>224</v>
      </c>
      <c r="C68" s="158" t="s">
        <v>356</v>
      </c>
      <c r="D68" s="193">
        <f t="shared" si="4"/>
        <v>0</v>
      </c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193">
        <f t="shared" si="2"/>
        <v>0</v>
      </c>
      <c r="R68" s="240"/>
      <c r="S68" s="240"/>
      <c r="T68" s="240"/>
      <c r="U68" s="240"/>
      <c r="V68" s="240"/>
      <c r="W68" s="240"/>
      <c r="X68" s="240"/>
      <c r="Y68" s="240"/>
      <c r="Z68" s="240"/>
    </row>
    <row r="69" spans="1:26" x14ac:dyDescent="0.25">
      <c r="A69" s="169" t="s">
        <v>244</v>
      </c>
      <c r="B69" s="153" t="s">
        <v>205</v>
      </c>
      <c r="C69" s="158" t="s">
        <v>224</v>
      </c>
      <c r="D69" s="190">
        <f t="shared" si="4"/>
        <v>0</v>
      </c>
      <c r="E69" s="197">
        <f>SUM(E70:E72)</f>
        <v>0</v>
      </c>
      <c r="F69" s="197">
        <f t="shared" ref="F69:P69" si="25">SUM(F70:F72)</f>
        <v>0</v>
      </c>
      <c r="G69" s="197">
        <f t="shared" si="25"/>
        <v>0</v>
      </c>
      <c r="H69" s="197">
        <f t="shared" si="25"/>
        <v>0</v>
      </c>
      <c r="I69" s="197">
        <f t="shared" si="25"/>
        <v>0</v>
      </c>
      <c r="J69" s="197">
        <f t="shared" si="25"/>
        <v>0</v>
      </c>
      <c r="K69" s="197">
        <f t="shared" si="25"/>
        <v>0</v>
      </c>
      <c r="L69" s="197">
        <f t="shared" si="25"/>
        <v>0</v>
      </c>
      <c r="M69" s="197">
        <f t="shared" si="25"/>
        <v>0</v>
      </c>
      <c r="N69" s="197">
        <f t="shared" si="25"/>
        <v>0</v>
      </c>
      <c r="O69" s="197">
        <f t="shared" si="25"/>
        <v>0</v>
      </c>
      <c r="P69" s="197">
        <f t="shared" si="25"/>
        <v>0</v>
      </c>
      <c r="Q69" s="190">
        <f t="shared" si="2"/>
        <v>0</v>
      </c>
      <c r="R69" s="197">
        <f>SUM(R70:R72)</f>
        <v>0</v>
      </c>
      <c r="S69" s="197">
        <f t="shared" ref="S69:Z69" si="26">SUM(S70:S72)</f>
        <v>0</v>
      </c>
      <c r="T69" s="197">
        <f t="shared" si="26"/>
        <v>0</v>
      </c>
      <c r="U69" s="197">
        <f t="shared" si="26"/>
        <v>0</v>
      </c>
      <c r="V69" s="197">
        <f t="shared" si="26"/>
        <v>0</v>
      </c>
      <c r="W69" s="197">
        <f t="shared" si="26"/>
        <v>0</v>
      </c>
      <c r="X69" s="197">
        <f t="shared" si="26"/>
        <v>0</v>
      </c>
      <c r="Y69" s="197">
        <f t="shared" si="26"/>
        <v>0</v>
      </c>
      <c r="Z69" s="197">
        <f t="shared" si="26"/>
        <v>0</v>
      </c>
    </row>
    <row r="70" spans="1:26" x14ac:dyDescent="0.25">
      <c r="A70" s="156" t="s">
        <v>357</v>
      </c>
      <c r="B70" s="163" t="s">
        <v>224</v>
      </c>
      <c r="C70" s="158" t="s">
        <v>360</v>
      </c>
      <c r="D70" s="193">
        <f t="shared" si="4"/>
        <v>0</v>
      </c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193">
        <f t="shared" si="2"/>
        <v>0</v>
      </c>
      <c r="R70" s="240"/>
      <c r="S70" s="240"/>
      <c r="T70" s="240"/>
      <c r="U70" s="240"/>
      <c r="V70" s="240"/>
      <c r="W70" s="240"/>
      <c r="X70" s="240"/>
      <c r="Y70" s="240"/>
      <c r="Z70" s="240"/>
    </row>
    <row r="71" spans="1:26" x14ac:dyDescent="0.25">
      <c r="A71" s="156" t="s">
        <v>358</v>
      </c>
      <c r="B71" s="163" t="s">
        <v>224</v>
      </c>
      <c r="C71" s="158" t="s">
        <v>361</v>
      </c>
      <c r="D71" s="193">
        <f t="shared" si="4"/>
        <v>0</v>
      </c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193">
        <f t="shared" si="2"/>
        <v>0</v>
      </c>
      <c r="R71" s="240"/>
      <c r="S71" s="240"/>
      <c r="T71" s="240"/>
      <c r="U71" s="240"/>
      <c r="V71" s="240"/>
      <c r="W71" s="240"/>
      <c r="X71" s="240"/>
      <c r="Y71" s="240"/>
      <c r="Z71" s="240"/>
    </row>
    <row r="72" spans="1:26" x14ac:dyDescent="0.25">
      <c r="A72" s="156" t="s">
        <v>359</v>
      </c>
      <c r="B72" s="163" t="s">
        <v>224</v>
      </c>
      <c r="C72" s="158" t="s">
        <v>362</v>
      </c>
      <c r="D72" s="193">
        <f t="shared" ref="D72:D125" si="27">SUM(E72:P72)</f>
        <v>0</v>
      </c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193">
        <f t="shared" ref="Q72:Q125" si="28">SUM(R72:Z72)</f>
        <v>0</v>
      </c>
      <c r="R72" s="240"/>
      <c r="S72" s="240"/>
      <c r="T72" s="240"/>
      <c r="U72" s="240"/>
      <c r="V72" s="240"/>
      <c r="W72" s="240"/>
      <c r="X72" s="240"/>
      <c r="Y72" s="240"/>
      <c r="Z72" s="240"/>
    </row>
    <row r="73" spans="1:26" x14ac:dyDescent="0.25">
      <c r="A73" s="169" t="s">
        <v>245</v>
      </c>
      <c r="B73" s="153" t="s">
        <v>206</v>
      </c>
      <c r="C73" s="158" t="s">
        <v>224</v>
      </c>
      <c r="D73" s="190">
        <f t="shared" si="27"/>
        <v>0</v>
      </c>
      <c r="E73" s="197">
        <f>SUM(E74:E75)</f>
        <v>0</v>
      </c>
      <c r="F73" s="197">
        <f t="shared" ref="F73:P73" si="29">SUM(F74:F75)</f>
        <v>0</v>
      </c>
      <c r="G73" s="197">
        <f t="shared" si="29"/>
        <v>0</v>
      </c>
      <c r="H73" s="197">
        <f t="shared" si="29"/>
        <v>0</v>
      </c>
      <c r="I73" s="197">
        <f t="shared" si="29"/>
        <v>0</v>
      </c>
      <c r="J73" s="197">
        <f t="shared" si="29"/>
        <v>0</v>
      </c>
      <c r="K73" s="197">
        <f t="shared" si="29"/>
        <v>0</v>
      </c>
      <c r="L73" s="197">
        <f t="shared" si="29"/>
        <v>0</v>
      </c>
      <c r="M73" s="197">
        <f t="shared" si="29"/>
        <v>0</v>
      </c>
      <c r="N73" s="197">
        <f t="shared" si="29"/>
        <v>0</v>
      </c>
      <c r="O73" s="197">
        <f t="shared" si="29"/>
        <v>0</v>
      </c>
      <c r="P73" s="197">
        <f t="shared" si="29"/>
        <v>0</v>
      </c>
      <c r="Q73" s="190">
        <f t="shared" si="28"/>
        <v>0</v>
      </c>
      <c r="R73" s="197">
        <f>SUM(R74:R75)</f>
        <v>0</v>
      </c>
      <c r="S73" s="197">
        <f t="shared" ref="S73:Z73" si="30">SUM(S74:S75)</f>
        <v>0</v>
      </c>
      <c r="T73" s="197">
        <f t="shared" si="30"/>
        <v>0</v>
      </c>
      <c r="U73" s="197">
        <f t="shared" si="30"/>
        <v>0</v>
      </c>
      <c r="V73" s="197">
        <f t="shared" si="30"/>
        <v>0</v>
      </c>
      <c r="W73" s="197">
        <f t="shared" si="30"/>
        <v>0</v>
      </c>
      <c r="X73" s="197">
        <f t="shared" si="30"/>
        <v>0</v>
      </c>
      <c r="Y73" s="197">
        <f t="shared" si="30"/>
        <v>0</v>
      </c>
      <c r="Z73" s="197">
        <f t="shared" si="30"/>
        <v>0</v>
      </c>
    </row>
    <row r="74" spans="1:26" x14ac:dyDescent="0.25">
      <c r="A74" s="156" t="s">
        <v>363</v>
      </c>
      <c r="B74" s="163" t="s">
        <v>224</v>
      </c>
      <c r="C74" s="158" t="s">
        <v>365</v>
      </c>
      <c r="D74" s="193">
        <f t="shared" si="27"/>
        <v>0</v>
      </c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193">
        <f t="shared" si="28"/>
        <v>0</v>
      </c>
      <c r="R74" s="240"/>
      <c r="S74" s="240"/>
      <c r="T74" s="240"/>
      <c r="U74" s="240"/>
      <c r="V74" s="240"/>
      <c r="W74" s="240"/>
      <c r="X74" s="240"/>
      <c r="Y74" s="240"/>
      <c r="Z74" s="240"/>
    </row>
    <row r="75" spans="1:26" x14ac:dyDescent="0.25">
      <c r="A75" s="156" t="s">
        <v>364</v>
      </c>
      <c r="B75" s="163" t="s">
        <v>224</v>
      </c>
      <c r="C75" s="158" t="s">
        <v>366</v>
      </c>
      <c r="D75" s="193">
        <f t="shared" si="27"/>
        <v>0</v>
      </c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193">
        <f t="shared" si="28"/>
        <v>0</v>
      </c>
      <c r="R75" s="240"/>
      <c r="S75" s="240"/>
      <c r="T75" s="240"/>
      <c r="U75" s="240"/>
      <c r="V75" s="240"/>
      <c r="W75" s="240"/>
      <c r="X75" s="240"/>
      <c r="Y75" s="240"/>
      <c r="Z75" s="240"/>
    </row>
    <row r="76" spans="1:26" x14ac:dyDescent="0.25">
      <c r="A76" s="169" t="s">
        <v>246</v>
      </c>
      <c r="B76" s="153" t="s">
        <v>207</v>
      </c>
      <c r="C76" s="158" t="s">
        <v>224</v>
      </c>
      <c r="D76" s="190">
        <f t="shared" si="27"/>
        <v>0</v>
      </c>
      <c r="E76" s="197">
        <f>SUM(E77:E79)</f>
        <v>0</v>
      </c>
      <c r="F76" s="197">
        <f t="shared" ref="F76:P76" si="31">SUM(F77:F79)</f>
        <v>0</v>
      </c>
      <c r="G76" s="197">
        <f t="shared" si="31"/>
        <v>0</v>
      </c>
      <c r="H76" s="197">
        <f t="shared" si="31"/>
        <v>0</v>
      </c>
      <c r="I76" s="197">
        <f t="shared" si="31"/>
        <v>0</v>
      </c>
      <c r="J76" s="197">
        <f t="shared" si="31"/>
        <v>0</v>
      </c>
      <c r="K76" s="197">
        <f t="shared" si="31"/>
        <v>0</v>
      </c>
      <c r="L76" s="197">
        <f t="shared" si="31"/>
        <v>0</v>
      </c>
      <c r="M76" s="197">
        <f t="shared" si="31"/>
        <v>0</v>
      </c>
      <c r="N76" s="197">
        <f t="shared" si="31"/>
        <v>0</v>
      </c>
      <c r="O76" s="197">
        <f t="shared" si="31"/>
        <v>0</v>
      </c>
      <c r="P76" s="197">
        <f t="shared" si="31"/>
        <v>0</v>
      </c>
      <c r="Q76" s="190">
        <f t="shared" si="28"/>
        <v>0</v>
      </c>
      <c r="R76" s="197">
        <f>SUM(R77:R79)</f>
        <v>0</v>
      </c>
      <c r="S76" s="197">
        <f t="shared" ref="S76:Z76" si="32">SUM(S77:S79)</f>
        <v>0</v>
      </c>
      <c r="T76" s="197">
        <f t="shared" si="32"/>
        <v>0</v>
      </c>
      <c r="U76" s="197">
        <f t="shared" si="32"/>
        <v>0</v>
      </c>
      <c r="V76" s="197">
        <f t="shared" si="32"/>
        <v>0</v>
      </c>
      <c r="W76" s="197">
        <f t="shared" si="32"/>
        <v>0</v>
      </c>
      <c r="X76" s="197">
        <f t="shared" si="32"/>
        <v>0</v>
      </c>
      <c r="Y76" s="197">
        <f t="shared" si="32"/>
        <v>0</v>
      </c>
      <c r="Z76" s="197">
        <f t="shared" si="32"/>
        <v>0</v>
      </c>
    </row>
    <row r="77" spans="1:26" x14ac:dyDescent="0.25">
      <c r="A77" s="156" t="s">
        <v>367</v>
      </c>
      <c r="B77" s="163" t="s">
        <v>224</v>
      </c>
      <c r="C77" s="158" t="s">
        <v>370</v>
      </c>
      <c r="D77" s="193">
        <f t="shared" si="27"/>
        <v>0</v>
      </c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193">
        <f t="shared" si="28"/>
        <v>0</v>
      </c>
      <c r="R77" s="240"/>
      <c r="S77" s="240"/>
      <c r="T77" s="240"/>
      <c r="U77" s="240"/>
      <c r="V77" s="240"/>
      <c r="W77" s="240"/>
      <c r="X77" s="240"/>
      <c r="Y77" s="240"/>
      <c r="Z77" s="240"/>
    </row>
    <row r="78" spans="1:26" x14ac:dyDescent="0.25">
      <c r="A78" s="156" t="s">
        <v>368</v>
      </c>
      <c r="B78" s="163" t="s">
        <v>224</v>
      </c>
      <c r="C78" s="158" t="s">
        <v>371</v>
      </c>
      <c r="D78" s="193">
        <f t="shared" si="27"/>
        <v>0</v>
      </c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193">
        <f t="shared" si="28"/>
        <v>0</v>
      </c>
      <c r="R78" s="240"/>
      <c r="S78" s="240"/>
      <c r="T78" s="240"/>
      <c r="U78" s="240"/>
      <c r="V78" s="240"/>
      <c r="W78" s="240"/>
      <c r="X78" s="240"/>
      <c r="Y78" s="240"/>
      <c r="Z78" s="240"/>
    </row>
    <row r="79" spans="1:26" x14ac:dyDescent="0.25">
      <c r="A79" s="156" t="s">
        <v>369</v>
      </c>
      <c r="B79" s="163" t="s">
        <v>224</v>
      </c>
      <c r="C79" s="158" t="s">
        <v>372</v>
      </c>
      <c r="D79" s="193">
        <f t="shared" si="27"/>
        <v>0</v>
      </c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193">
        <f t="shared" si="28"/>
        <v>0</v>
      </c>
      <c r="R79" s="240"/>
      <c r="S79" s="240"/>
      <c r="T79" s="240"/>
      <c r="U79" s="240"/>
      <c r="V79" s="240"/>
      <c r="W79" s="240"/>
      <c r="X79" s="240"/>
      <c r="Y79" s="240"/>
      <c r="Z79" s="240"/>
    </row>
    <row r="80" spans="1:26" x14ac:dyDescent="0.25">
      <c r="A80" s="169" t="s">
        <v>247</v>
      </c>
      <c r="B80" s="153" t="s">
        <v>208</v>
      </c>
      <c r="C80" s="158" t="s">
        <v>224</v>
      </c>
      <c r="D80" s="190">
        <f t="shared" si="27"/>
        <v>0</v>
      </c>
      <c r="E80" s="197">
        <f>SUM(E81:E84)</f>
        <v>0</v>
      </c>
      <c r="F80" s="197">
        <f t="shared" ref="F80:P80" si="33">SUM(F81:F84)</f>
        <v>0</v>
      </c>
      <c r="G80" s="197">
        <f t="shared" si="33"/>
        <v>0</v>
      </c>
      <c r="H80" s="197">
        <f t="shared" si="33"/>
        <v>0</v>
      </c>
      <c r="I80" s="197">
        <f t="shared" si="33"/>
        <v>0</v>
      </c>
      <c r="J80" s="197">
        <f t="shared" si="33"/>
        <v>0</v>
      </c>
      <c r="K80" s="197">
        <f t="shared" si="33"/>
        <v>0</v>
      </c>
      <c r="L80" s="197">
        <f t="shared" si="33"/>
        <v>0</v>
      </c>
      <c r="M80" s="197">
        <f t="shared" si="33"/>
        <v>0</v>
      </c>
      <c r="N80" s="197">
        <f t="shared" si="33"/>
        <v>0</v>
      </c>
      <c r="O80" s="197">
        <f t="shared" si="33"/>
        <v>0</v>
      </c>
      <c r="P80" s="197">
        <f t="shared" si="33"/>
        <v>0</v>
      </c>
      <c r="Q80" s="190">
        <f t="shared" si="28"/>
        <v>0</v>
      </c>
      <c r="R80" s="197">
        <f>SUM(R81:R84)</f>
        <v>0</v>
      </c>
      <c r="S80" s="197">
        <f t="shared" ref="S80:Z80" si="34">SUM(S81:S84)</f>
        <v>0</v>
      </c>
      <c r="T80" s="197">
        <f t="shared" si="34"/>
        <v>0</v>
      </c>
      <c r="U80" s="197">
        <f t="shared" si="34"/>
        <v>0</v>
      </c>
      <c r="V80" s="197">
        <f t="shared" si="34"/>
        <v>0</v>
      </c>
      <c r="W80" s="197">
        <f t="shared" si="34"/>
        <v>0</v>
      </c>
      <c r="X80" s="197">
        <f t="shared" si="34"/>
        <v>0</v>
      </c>
      <c r="Y80" s="197">
        <f t="shared" si="34"/>
        <v>0</v>
      </c>
      <c r="Z80" s="197">
        <f t="shared" si="34"/>
        <v>0</v>
      </c>
    </row>
    <row r="81" spans="1:26" x14ac:dyDescent="0.25">
      <c r="A81" s="156" t="s">
        <v>373</v>
      </c>
      <c r="B81" s="163" t="s">
        <v>224</v>
      </c>
      <c r="C81" s="158" t="s">
        <v>377</v>
      </c>
      <c r="D81" s="193">
        <f t="shared" si="27"/>
        <v>0</v>
      </c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193">
        <f t="shared" si="28"/>
        <v>0</v>
      </c>
      <c r="R81" s="240"/>
      <c r="S81" s="240"/>
      <c r="T81" s="240"/>
      <c r="U81" s="240"/>
      <c r="V81" s="240"/>
      <c r="W81" s="240"/>
      <c r="X81" s="240"/>
      <c r="Y81" s="240"/>
      <c r="Z81" s="240"/>
    </row>
    <row r="82" spans="1:26" x14ac:dyDescent="0.25">
      <c r="A82" s="156" t="s">
        <v>374</v>
      </c>
      <c r="B82" s="163" t="s">
        <v>224</v>
      </c>
      <c r="C82" s="158" t="s">
        <v>378</v>
      </c>
      <c r="D82" s="193">
        <f t="shared" si="27"/>
        <v>0</v>
      </c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193">
        <f t="shared" si="28"/>
        <v>0</v>
      </c>
      <c r="R82" s="240"/>
      <c r="S82" s="240"/>
      <c r="T82" s="240"/>
      <c r="U82" s="240"/>
      <c r="V82" s="240"/>
      <c r="W82" s="240"/>
      <c r="X82" s="240"/>
      <c r="Y82" s="240"/>
      <c r="Z82" s="240"/>
    </row>
    <row r="83" spans="1:26" x14ac:dyDescent="0.25">
      <c r="A83" s="156" t="s">
        <v>375</v>
      </c>
      <c r="B83" s="163" t="s">
        <v>224</v>
      </c>
      <c r="C83" s="158" t="s">
        <v>379</v>
      </c>
      <c r="D83" s="193">
        <f t="shared" si="27"/>
        <v>0</v>
      </c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193">
        <f t="shared" si="28"/>
        <v>0</v>
      </c>
      <c r="R83" s="240"/>
      <c r="S83" s="240"/>
      <c r="T83" s="240"/>
      <c r="U83" s="240"/>
      <c r="V83" s="240"/>
      <c r="W83" s="240"/>
      <c r="X83" s="240"/>
      <c r="Y83" s="240"/>
      <c r="Z83" s="240"/>
    </row>
    <row r="84" spans="1:26" x14ac:dyDescent="0.25">
      <c r="A84" s="156" t="s">
        <v>376</v>
      </c>
      <c r="B84" s="163" t="s">
        <v>224</v>
      </c>
      <c r="C84" s="158" t="s">
        <v>380</v>
      </c>
      <c r="D84" s="193">
        <f t="shared" si="27"/>
        <v>0</v>
      </c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193">
        <f t="shared" si="28"/>
        <v>0</v>
      </c>
      <c r="R84" s="240"/>
      <c r="S84" s="240"/>
      <c r="T84" s="240"/>
      <c r="U84" s="240"/>
      <c r="V84" s="240"/>
      <c r="W84" s="240"/>
      <c r="X84" s="240"/>
      <c r="Y84" s="240"/>
      <c r="Z84" s="240"/>
    </row>
    <row r="85" spans="1:26" x14ac:dyDescent="0.25">
      <c r="A85" s="169" t="s">
        <v>248</v>
      </c>
      <c r="B85" s="153" t="s">
        <v>209</v>
      </c>
      <c r="C85" s="158" t="s">
        <v>224</v>
      </c>
      <c r="D85" s="190">
        <f t="shared" si="27"/>
        <v>0</v>
      </c>
      <c r="E85" s="197">
        <f>SUM(E86:E89)</f>
        <v>0</v>
      </c>
      <c r="F85" s="197">
        <f t="shared" ref="F85:P85" si="35">SUM(F86:F89)</f>
        <v>0</v>
      </c>
      <c r="G85" s="197">
        <f t="shared" si="35"/>
        <v>0</v>
      </c>
      <c r="H85" s="197">
        <f t="shared" si="35"/>
        <v>0</v>
      </c>
      <c r="I85" s="197">
        <f t="shared" si="35"/>
        <v>0</v>
      </c>
      <c r="J85" s="197">
        <f t="shared" si="35"/>
        <v>0</v>
      </c>
      <c r="K85" s="197">
        <f t="shared" si="35"/>
        <v>0</v>
      </c>
      <c r="L85" s="197">
        <f t="shared" si="35"/>
        <v>0</v>
      </c>
      <c r="M85" s="197">
        <f t="shared" si="35"/>
        <v>0</v>
      </c>
      <c r="N85" s="197">
        <f t="shared" si="35"/>
        <v>0</v>
      </c>
      <c r="O85" s="197">
        <f t="shared" si="35"/>
        <v>0</v>
      </c>
      <c r="P85" s="197">
        <f t="shared" si="35"/>
        <v>0</v>
      </c>
      <c r="Q85" s="190">
        <f t="shared" si="28"/>
        <v>0</v>
      </c>
      <c r="R85" s="197">
        <f>SUM(R86:R89)</f>
        <v>0</v>
      </c>
      <c r="S85" s="197">
        <f t="shared" ref="S85:Z85" si="36">SUM(S86:S89)</f>
        <v>0</v>
      </c>
      <c r="T85" s="197">
        <f t="shared" si="36"/>
        <v>0</v>
      </c>
      <c r="U85" s="197">
        <f t="shared" si="36"/>
        <v>0</v>
      </c>
      <c r="V85" s="197">
        <f t="shared" si="36"/>
        <v>0</v>
      </c>
      <c r="W85" s="197">
        <f t="shared" si="36"/>
        <v>0</v>
      </c>
      <c r="X85" s="197">
        <f t="shared" si="36"/>
        <v>0</v>
      </c>
      <c r="Y85" s="197">
        <f t="shared" si="36"/>
        <v>0</v>
      </c>
      <c r="Z85" s="197">
        <f t="shared" si="36"/>
        <v>0</v>
      </c>
    </row>
    <row r="86" spans="1:26" x14ac:dyDescent="0.25">
      <c r="A86" s="156" t="s">
        <v>381</v>
      </c>
      <c r="B86" s="163" t="s">
        <v>224</v>
      </c>
      <c r="C86" s="158" t="s">
        <v>391</v>
      </c>
      <c r="D86" s="193">
        <f t="shared" si="27"/>
        <v>0</v>
      </c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193">
        <f t="shared" si="28"/>
        <v>0</v>
      </c>
      <c r="R86" s="240"/>
      <c r="S86" s="240"/>
      <c r="T86" s="240"/>
      <c r="U86" s="240"/>
      <c r="V86" s="240"/>
      <c r="W86" s="240"/>
      <c r="X86" s="240"/>
      <c r="Y86" s="240"/>
      <c r="Z86" s="240"/>
    </row>
    <row r="87" spans="1:26" x14ac:dyDescent="0.25">
      <c r="A87" s="156" t="s">
        <v>382</v>
      </c>
      <c r="B87" s="163" t="s">
        <v>224</v>
      </c>
      <c r="C87" s="158" t="s">
        <v>392</v>
      </c>
      <c r="D87" s="193">
        <f t="shared" si="27"/>
        <v>0</v>
      </c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193">
        <f t="shared" si="28"/>
        <v>0</v>
      </c>
      <c r="R87" s="240"/>
      <c r="S87" s="240"/>
      <c r="T87" s="240"/>
      <c r="U87" s="240"/>
      <c r="V87" s="240"/>
      <c r="W87" s="240"/>
      <c r="X87" s="240"/>
      <c r="Y87" s="240"/>
      <c r="Z87" s="240"/>
    </row>
    <row r="88" spans="1:26" x14ac:dyDescent="0.25">
      <c r="A88" s="156" t="s">
        <v>383</v>
      </c>
      <c r="B88" s="163" t="s">
        <v>224</v>
      </c>
      <c r="C88" s="158" t="s">
        <v>393</v>
      </c>
      <c r="D88" s="193">
        <f t="shared" si="27"/>
        <v>0</v>
      </c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193">
        <f t="shared" si="28"/>
        <v>0</v>
      </c>
      <c r="R88" s="240"/>
      <c r="S88" s="240"/>
      <c r="T88" s="240"/>
      <c r="U88" s="240"/>
      <c r="V88" s="240"/>
      <c r="W88" s="240"/>
      <c r="X88" s="240"/>
      <c r="Y88" s="240"/>
      <c r="Z88" s="240"/>
    </row>
    <row r="89" spans="1:26" x14ac:dyDescent="0.25">
      <c r="A89" s="156" t="s">
        <v>384</v>
      </c>
      <c r="B89" s="163" t="s">
        <v>224</v>
      </c>
      <c r="C89" s="158" t="s">
        <v>394</v>
      </c>
      <c r="D89" s="193">
        <f t="shared" si="27"/>
        <v>0</v>
      </c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193">
        <f t="shared" si="28"/>
        <v>0</v>
      </c>
      <c r="R89" s="240"/>
      <c r="S89" s="240"/>
      <c r="T89" s="240"/>
      <c r="U89" s="240"/>
      <c r="V89" s="240"/>
      <c r="W89" s="240"/>
      <c r="X89" s="240"/>
      <c r="Y89" s="240"/>
      <c r="Z89" s="240"/>
    </row>
    <row r="90" spans="1:26" x14ac:dyDescent="0.25">
      <c r="A90" s="169" t="s">
        <v>249</v>
      </c>
      <c r="B90" s="153" t="s">
        <v>210</v>
      </c>
      <c r="C90" s="158" t="s">
        <v>224</v>
      </c>
      <c r="D90" s="190">
        <f t="shared" si="27"/>
        <v>0</v>
      </c>
      <c r="E90" s="197">
        <f>SUM(E91:E93)</f>
        <v>0</v>
      </c>
      <c r="F90" s="197">
        <f t="shared" ref="F90:P90" si="37">SUM(F91:F93)</f>
        <v>0</v>
      </c>
      <c r="G90" s="197">
        <f t="shared" si="37"/>
        <v>0</v>
      </c>
      <c r="H90" s="197">
        <f t="shared" si="37"/>
        <v>0</v>
      </c>
      <c r="I90" s="197">
        <f t="shared" si="37"/>
        <v>0</v>
      </c>
      <c r="J90" s="197">
        <f t="shared" si="37"/>
        <v>0</v>
      </c>
      <c r="K90" s="197">
        <f t="shared" si="37"/>
        <v>0</v>
      </c>
      <c r="L90" s="197">
        <f t="shared" si="37"/>
        <v>0</v>
      </c>
      <c r="M90" s="197">
        <f t="shared" si="37"/>
        <v>0</v>
      </c>
      <c r="N90" s="197">
        <f t="shared" si="37"/>
        <v>0</v>
      </c>
      <c r="O90" s="197">
        <f t="shared" si="37"/>
        <v>0</v>
      </c>
      <c r="P90" s="197">
        <f t="shared" si="37"/>
        <v>0</v>
      </c>
      <c r="Q90" s="190">
        <f t="shared" si="28"/>
        <v>0</v>
      </c>
      <c r="R90" s="197">
        <f>SUM(R91:R93)</f>
        <v>0</v>
      </c>
      <c r="S90" s="197">
        <f t="shared" ref="S90:Z90" si="38">SUM(S91:S93)</f>
        <v>0</v>
      </c>
      <c r="T90" s="197">
        <f t="shared" si="38"/>
        <v>0</v>
      </c>
      <c r="U90" s="197">
        <f t="shared" si="38"/>
        <v>0</v>
      </c>
      <c r="V90" s="197">
        <f t="shared" si="38"/>
        <v>0</v>
      </c>
      <c r="W90" s="197">
        <f t="shared" si="38"/>
        <v>0</v>
      </c>
      <c r="X90" s="197">
        <f t="shared" si="38"/>
        <v>0</v>
      </c>
      <c r="Y90" s="197">
        <f t="shared" si="38"/>
        <v>0</v>
      </c>
      <c r="Z90" s="197">
        <f t="shared" si="38"/>
        <v>0</v>
      </c>
    </row>
    <row r="91" spans="1:26" ht="15.75" x14ac:dyDescent="0.25">
      <c r="A91" s="156" t="s">
        <v>385</v>
      </c>
      <c r="B91" s="134" t="s">
        <v>224</v>
      </c>
      <c r="C91" s="158" t="s">
        <v>388</v>
      </c>
      <c r="D91" s="193">
        <f t="shared" si="27"/>
        <v>0</v>
      </c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193">
        <f t="shared" si="28"/>
        <v>0</v>
      </c>
      <c r="R91" s="240"/>
      <c r="S91" s="240"/>
      <c r="T91" s="240"/>
      <c r="U91" s="240"/>
      <c r="V91" s="240"/>
      <c r="W91" s="240"/>
      <c r="X91" s="240"/>
      <c r="Y91" s="240"/>
      <c r="Z91" s="240"/>
    </row>
    <row r="92" spans="1:26" x14ac:dyDescent="0.25">
      <c r="A92" s="156" t="s">
        <v>386</v>
      </c>
      <c r="B92" s="163" t="s">
        <v>224</v>
      </c>
      <c r="C92" s="158" t="s">
        <v>389</v>
      </c>
      <c r="D92" s="193">
        <f t="shared" si="27"/>
        <v>0</v>
      </c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193">
        <f t="shared" si="28"/>
        <v>0</v>
      </c>
      <c r="R92" s="240"/>
      <c r="S92" s="240"/>
      <c r="T92" s="240"/>
      <c r="U92" s="240"/>
      <c r="V92" s="240"/>
      <c r="W92" s="240"/>
      <c r="X92" s="240"/>
      <c r="Y92" s="240"/>
      <c r="Z92" s="240"/>
    </row>
    <row r="93" spans="1:26" x14ac:dyDescent="0.25">
      <c r="A93" s="156" t="s">
        <v>387</v>
      </c>
      <c r="B93" s="163" t="s">
        <v>224</v>
      </c>
      <c r="C93" s="158" t="s">
        <v>390</v>
      </c>
      <c r="D93" s="193">
        <f t="shared" si="27"/>
        <v>0</v>
      </c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193">
        <f t="shared" si="28"/>
        <v>0</v>
      </c>
      <c r="R93" s="240"/>
      <c r="S93" s="240"/>
      <c r="T93" s="240"/>
      <c r="U93" s="240"/>
      <c r="V93" s="240"/>
      <c r="W93" s="240"/>
      <c r="X93" s="240"/>
      <c r="Y93" s="240"/>
      <c r="Z93" s="240"/>
    </row>
    <row r="94" spans="1:26" x14ac:dyDescent="0.25">
      <c r="A94" s="169" t="s">
        <v>250</v>
      </c>
      <c r="B94" s="153" t="s">
        <v>211</v>
      </c>
      <c r="C94" s="158" t="s">
        <v>224</v>
      </c>
      <c r="D94" s="190">
        <f t="shared" si="27"/>
        <v>0</v>
      </c>
      <c r="E94" s="197">
        <f>SUM(E95:E101)</f>
        <v>0</v>
      </c>
      <c r="F94" s="197">
        <f t="shared" ref="F94:P94" si="39">SUM(F95:F101)</f>
        <v>0</v>
      </c>
      <c r="G94" s="197">
        <f t="shared" si="39"/>
        <v>0</v>
      </c>
      <c r="H94" s="197">
        <f t="shared" si="39"/>
        <v>0</v>
      </c>
      <c r="I94" s="197">
        <f t="shared" si="39"/>
        <v>0</v>
      </c>
      <c r="J94" s="197">
        <f t="shared" si="39"/>
        <v>0</v>
      </c>
      <c r="K94" s="197">
        <f t="shared" si="39"/>
        <v>0</v>
      </c>
      <c r="L94" s="197">
        <f t="shared" si="39"/>
        <v>0</v>
      </c>
      <c r="M94" s="197">
        <f t="shared" si="39"/>
        <v>0</v>
      </c>
      <c r="N94" s="197">
        <f t="shared" si="39"/>
        <v>0</v>
      </c>
      <c r="O94" s="197">
        <f t="shared" si="39"/>
        <v>0</v>
      </c>
      <c r="P94" s="197">
        <f t="shared" si="39"/>
        <v>0</v>
      </c>
      <c r="Q94" s="190">
        <f t="shared" si="28"/>
        <v>0</v>
      </c>
      <c r="R94" s="197">
        <f>SUM(R95:R101)</f>
        <v>0</v>
      </c>
      <c r="S94" s="197">
        <f t="shared" ref="S94:Z94" si="40">SUM(S95:S101)</f>
        <v>0</v>
      </c>
      <c r="T94" s="197">
        <f t="shared" si="40"/>
        <v>0</v>
      </c>
      <c r="U94" s="197">
        <f t="shared" si="40"/>
        <v>0</v>
      </c>
      <c r="V94" s="197">
        <f t="shared" si="40"/>
        <v>0</v>
      </c>
      <c r="W94" s="197">
        <f t="shared" si="40"/>
        <v>0</v>
      </c>
      <c r="X94" s="197">
        <f t="shared" si="40"/>
        <v>0</v>
      </c>
      <c r="Y94" s="197">
        <f t="shared" si="40"/>
        <v>0</v>
      </c>
      <c r="Z94" s="197">
        <f t="shared" si="40"/>
        <v>0</v>
      </c>
    </row>
    <row r="95" spans="1:26" x14ac:dyDescent="0.25">
      <c r="A95" s="156" t="s">
        <v>395</v>
      </c>
      <c r="B95" s="163" t="s">
        <v>224</v>
      </c>
      <c r="C95" s="158" t="s">
        <v>401</v>
      </c>
      <c r="D95" s="193">
        <f t="shared" si="27"/>
        <v>0</v>
      </c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193">
        <f t="shared" si="28"/>
        <v>0</v>
      </c>
      <c r="R95" s="240"/>
      <c r="S95" s="240"/>
      <c r="T95" s="240"/>
      <c r="U95" s="240"/>
      <c r="V95" s="240"/>
      <c r="W95" s="240"/>
      <c r="X95" s="240"/>
      <c r="Y95" s="240"/>
      <c r="Z95" s="240"/>
    </row>
    <row r="96" spans="1:26" x14ac:dyDescent="0.25">
      <c r="A96" s="156" t="s">
        <v>396</v>
      </c>
      <c r="B96" s="163" t="s">
        <v>224</v>
      </c>
      <c r="C96" s="158" t="s">
        <v>402</v>
      </c>
      <c r="D96" s="193">
        <f t="shared" si="27"/>
        <v>0</v>
      </c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193">
        <f t="shared" si="28"/>
        <v>0</v>
      </c>
      <c r="R96" s="240"/>
      <c r="S96" s="240"/>
      <c r="T96" s="240"/>
      <c r="U96" s="240"/>
      <c r="V96" s="240"/>
      <c r="W96" s="240"/>
      <c r="X96" s="240"/>
      <c r="Y96" s="240"/>
      <c r="Z96" s="240"/>
    </row>
    <row r="97" spans="1:26" x14ac:dyDescent="0.25">
      <c r="A97" s="156" t="s">
        <v>397</v>
      </c>
      <c r="B97" s="163" t="s">
        <v>224</v>
      </c>
      <c r="C97" s="158" t="s">
        <v>403</v>
      </c>
      <c r="D97" s="193">
        <f t="shared" si="27"/>
        <v>0</v>
      </c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193">
        <f t="shared" si="28"/>
        <v>0</v>
      </c>
      <c r="R97" s="240"/>
      <c r="S97" s="240"/>
      <c r="T97" s="240"/>
      <c r="U97" s="240"/>
      <c r="V97" s="240"/>
      <c r="W97" s="240"/>
      <c r="X97" s="240"/>
      <c r="Y97" s="240"/>
      <c r="Z97" s="240"/>
    </row>
    <row r="98" spans="1:26" x14ac:dyDescent="0.25">
      <c r="A98" s="156" t="s">
        <v>226</v>
      </c>
      <c r="B98" s="163" t="s">
        <v>224</v>
      </c>
      <c r="C98" s="158" t="s">
        <v>404</v>
      </c>
      <c r="D98" s="193">
        <f t="shared" si="27"/>
        <v>0</v>
      </c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Q98" s="193">
        <f t="shared" si="28"/>
        <v>0</v>
      </c>
      <c r="R98" s="240"/>
      <c r="S98" s="240"/>
      <c r="T98" s="240"/>
      <c r="U98" s="240"/>
      <c r="V98" s="240"/>
      <c r="W98" s="240"/>
      <c r="X98" s="240"/>
      <c r="Y98" s="240"/>
      <c r="Z98" s="240"/>
    </row>
    <row r="99" spans="1:26" x14ac:dyDescent="0.25">
      <c r="A99" s="156" t="s">
        <v>398</v>
      </c>
      <c r="B99" s="163" t="s">
        <v>224</v>
      </c>
      <c r="C99" s="158" t="s">
        <v>405</v>
      </c>
      <c r="D99" s="193">
        <f t="shared" si="27"/>
        <v>0</v>
      </c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193">
        <f t="shared" si="28"/>
        <v>0</v>
      </c>
      <c r="R99" s="240"/>
      <c r="S99" s="240"/>
      <c r="T99" s="240"/>
      <c r="U99" s="240"/>
      <c r="V99" s="240"/>
      <c r="W99" s="240"/>
      <c r="X99" s="240"/>
      <c r="Y99" s="240"/>
      <c r="Z99" s="240"/>
    </row>
    <row r="100" spans="1:26" x14ac:dyDescent="0.25">
      <c r="A100" s="156" t="s">
        <v>399</v>
      </c>
      <c r="B100" s="163" t="s">
        <v>224</v>
      </c>
      <c r="C100" s="158" t="s">
        <v>406</v>
      </c>
      <c r="D100" s="193">
        <f t="shared" si="27"/>
        <v>0</v>
      </c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193">
        <f t="shared" si="28"/>
        <v>0</v>
      </c>
      <c r="R100" s="240"/>
      <c r="S100" s="240"/>
      <c r="T100" s="240"/>
      <c r="U100" s="240"/>
      <c r="V100" s="240"/>
      <c r="W100" s="240"/>
      <c r="X100" s="240"/>
      <c r="Y100" s="240"/>
      <c r="Z100" s="240"/>
    </row>
    <row r="101" spans="1:26" x14ac:dyDescent="0.25">
      <c r="A101" s="156" t="s">
        <v>400</v>
      </c>
      <c r="B101" s="163" t="s">
        <v>224</v>
      </c>
      <c r="C101" s="158" t="s">
        <v>407</v>
      </c>
      <c r="D101" s="193">
        <f t="shared" si="27"/>
        <v>0</v>
      </c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193">
        <f t="shared" si="28"/>
        <v>0</v>
      </c>
      <c r="R101" s="240"/>
      <c r="S101" s="240"/>
      <c r="T101" s="240"/>
      <c r="U101" s="240"/>
      <c r="V101" s="240"/>
      <c r="W101" s="240"/>
      <c r="X101" s="240"/>
      <c r="Y101" s="240"/>
      <c r="Z101" s="240"/>
    </row>
    <row r="102" spans="1:26" x14ac:dyDescent="0.25">
      <c r="A102" s="169" t="s">
        <v>251</v>
      </c>
      <c r="B102" s="153" t="s">
        <v>212</v>
      </c>
      <c r="C102" s="158" t="s">
        <v>224</v>
      </c>
      <c r="D102" s="190">
        <f t="shared" si="27"/>
        <v>0</v>
      </c>
      <c r="E102" s="197">
        <f>SUM(E103:E107)</f>
        <v>0</v>
      </c>
      <c r="F102" s="197">
        <f t="shared" ref="F102:P102" si="41">SUM(F103:F107)</f>
        <v>0</v>
      </c>
      <c r="G102" s="197">
        <f t="shared" si="41"/>
        <v>0</v>
      </c>
      <c r="H102" s="197">
        <f t="shared" si="41"/>
        <v>0</v>
      </c>
      <c r="I102" s="197">
        <f t="shared" si="41"/>
        <v>0</v>
      </c>
      <c r="J102" s="197">
        <f t="shared" si="41"/>
        <v>0</v>
      </c>
      <c r="K102" s="197">
        <f t="shared" si="41"/>
        <v>0</v>
      </c>
      <c r="L102" s="197">
        <f t="shared" si="41"/>
        <v>0</v>
      </c>
      <c r="M102" s="197">
        <f t="shared" si="41"/>
        <v>0</v>
      </c>
      <c r="N102" s="197">
        <f t="shared" si="41"/>
        <v>0</v>
      </c>
      <c r="O102" s="197">
        <f t="shared" si="41"/>
        <v>0</v>
      </c>
      <c r="P102" s="197">
        <f t="shared" si="41"/>
        <v>0</v>
      </c>
      <c r="Q102" s="190">
        <f t="shared" si="28"/>
        <v>0</v>
      </c>
      <c r="R102" s="197">
        <f>SUM(R103:R107)</f>
        <v>0</v>
      </c>
      <c r="S102" s="197">
        <f t="shared" ref="S102:Z102" si="42">SUM(S103:S107)</f>
        <v>0</v>
      </c>
      <c r="T102" s="197">
        <f t="shared" si="42"/>
        <v>0</v>
      </c>
      <c r="U102" s="197">
        <f t="shared" si="42"/>
        <v>0</v>
      </c>
      <c r="V102" s="197">
        <f t="shared" si="42"/>
        <v>0</v>
      </c>
      <c r="W102" s="197">
        <f t="shared" si="42"/>
        <v>0</v>
      </c>
      <c r="X102" s="197">
        <f t="shared" si="42"/>
        <v>0</v>
      </c>
      <c r="Y102" s="197">
        <f t="shared" si="42"/>
        <v>0</v>
      </c>
      <c r="Z102" s="197">
        <f t="shared" si="42"/>
        <v>0</v>
      </c>
    </row>
    <row r="103" spans="1:26" x14ac:dyDescent="0.25">
      <c r="A103" s="156" t="s">
        <v>408</v>
      </c>
      <c r="B103" s="163" t="s">
        <v>224</v>
      </c>
      <c r="C103" s="158" t="s">
        <v>413</v>
      </c>
      <c r="D103" s="193">
        <f t="shared" si="27"/>
        <v>0</v>
      </c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193">
        <f t="shared" si="28"/>
        <v>0</v>
      </c>
      <c r="R103" s="240"/>
      <c r="S103" s="240"/>
      <c r="T103" s="240"/>
      <c r="U103" s="240"/>
      <c r="V103" s="240"/>
      <c r="W103" s="240"/>
      <c r="X103" s="240"/>
      <c r="Y103" s="240"/>
      <c r="Z103" s="240"/>
    </row>
    <row r="104" spans="1:26" x14ac:dyDescent="0.25">
      <c r="A104" s="156" t="s">
        <v>409</v>
      </c>
      <c r="B104" s="163" t="s">
        <v>224</v>
      </c>
      <c r="C104" s="158" t="s">
        <v>414</v>
      </c>
      <c r="D104" s="193">
        <f t="shared" si="27"/>
        <v>0</v>
      </c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193">
        <f t="shared" si="28"/>
        <v>0</v>
      </c>
      <c r="R104" s="240"/>
      <c r="S104" s="240"/>
      <c r="T104" s="240"/>
      <c r="U104" s="240"/>
      <c r="V104" s="240"/>
      <c r="W104" s="240"/>
      <c r="X104" s="240"/>
      <c r="Y104" s="240"/>
      <c r="Z104" s="240"/>
    </row>
    <row r="105" spans="1:26" x14ac:dyDescent="0.25">
      <c r="A105" s="142" t="s">
        <v>410</v>
      </c>
      <c r="B105" s="163" t="s">
        <v>224</v>
      </c>
      <c r="C105" s="158" t="s">
        <v>415</v>
      </c>
      <c r="D105" s="193">
        <f t="shared" si="27"/>
        <v>0</v>
      </c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193">
        <f t="shared" si="28"/>
        <v>0</v>
      </c>
      <c r="R105" s="240"/>
      <c r="S105" s="240"/>
      <c r="T105" s="240"/>
      <c r="U105" s="240"/>
      <c r="V105" s="240"/>
      <c r="W105" s="240"/>
      <c r="X105" s="240"/>
      <c r="Y105" s="240"/>
      <c r="Z105" s="240"/>
    </row>
    <row r="106" spans="1:26" x14ac:dyDescent="0.25">
      <c r="A106" s="142" t="s">
        <v>411</v>
      </c>
      <c r="B106" s="163" t="s">
        <v>224</v>
      </c>
      <c r="C106" s="158" t="s">
        <v>416</v>
      </c>
      <c r="D106" s="193">
        <f t="shared" si="27"/>
        <v>0</v>
      </c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193">
        <f t="shared" si="28"/>
        <v>0</v>
      </c>
      <c r="R106" s="240"/>
      <c r="S106" s="240"/>
      <c r="T106" s="240"/>
      <c r="U106" s="240"/>
      <c r="V106" s="240"/>
      <c r="W106" s="240"/>
      <c r="X106" s="240"/>
      <c r="Y106" s="240"/>
      <c r="Z106" s="240"/>
    </row>
    <row r="107" spans="1:26" x14ac:dyDescent="0.25">
      <c r="A107" s="142" t="s">
        <v>412</v>
      </c>
      <c r="B107" s="163" t="s">
        <v>224</v>
      </c>
      <c r="C107" s="158" t="s">
        <v>417</v>
      </c>
      <c r="D107" s="193">
        <f t="shared" si="27"/>
        <v>0</v>
      </c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193">
        <f t="shared" si="28"/>
        <v>0</v>
      </c>
      <c r="R107" s="240"/>
      <c r="S107" s="240"/>
      <c r="T107" s="240"/>
      <c r="U107" s="240"/>
      <c r="V107" s="240"/>
      <c r="W107" s="240"/>
      <c r="X107" s="240"/>
      <c r="Y107" s="240"/>
      <c r="Z107" s="240"/>
    </row>
    <row r="108" spans="1:26" x14ac:dyDescent="0.25">
      <c r="A108" s="169" t="s">
        <v>252</v>
      </c>
      <c r="B108" s="153" t="s">
        <v>213</v>
      </c>
      <c r="C108" s="158" t="s">
        <v>224</v>
      </c>
      <c r="D108" s="190">
        <f t="shared" si="27"/>
        <v>0</v>
      </c>
      <c r="E108" s="197">
        <f>SUM(E109:E113)</f>
        <v>0</v>
      </c>
      <c r="F108" s="197">
        <f t="shared" ref="F108:P108" si="43">SUM(F109:F113)</f>
        <v>0</v>
      </c>
      <c r="G108" s="197">
        <f t="shared" si="43"/>
        <v>0</v>
      </c>
      <c r="H108" s="197">
        <f t="shared" si="43"/>
        <v>0</v>
      </c>
      <c r="I108" s="197">
        <f t="shared" si="43"/>
        <v>0</v>
      </c>
      <c r="J108" s="197">
        <f t="shared" si="43"/>
        <v>0</v>
      </c>
      <c r="K108" s="197">
        <f t="shared" si="43"/>
        <v>0</v>
      </c>
      <c r="L108" s="197">
        <f t="shared" si="43"/>
        <v>0</v>
      </c>
      <c r="M108" s="197">
        <f t="shared" si="43"/>
        <v>0</v>
      </c>
      <c r="N108" s="197">
        <f t="shared" si="43"/>
        <v>0</v>
      </c>
      <c r="O108" s="197">
        <f t="shared" si="43"/>
        <v>0</v>
      </c>
      <c r="P108" s="197">
        <f t="shared" si="43"/>
        <v>0</v>
      </c>
      <c r="Q108" s="190">
        <f t="shared" si="28"/>
        <v>0</v>
      </c>
      <c r="R108" s="197">
        <f>SUM(R109:R113)</f>
        <v>0</v>
      </c>
      <c r="S108" s="197">
        <f t="shared" ref="S108:Z108" si="44">SUM(S109:S113)</f>
        <v>0</v>
      </c>
      <c r="T108" s="197">
        <f t="shared" si="44"/>
        <v>0</v>
      </c>
      <c r="U108" s="197">
        <f t="shared" si="44"/>
        <v>0</v>
      </c>
      <c r="V108" s="197">
        <f t="shared" si="44"/>
        <v>0</v>
      </c>
      <c r="W108" s="197">
        <f t="shared" si="44"/>
        <v>0</v>
      </c>
      <c r="X108" s="197">
        <f t="shared" si="44"/>
        <v>0</v>
      </c>
      <c r="Y108" s="197">
        <f t="shared" si="44"/>
        <v>0</v>
      </c>
      <c r="Z108" s="197">
        <f t="shared" si="44"/>
        <v>0</v>
      </c>
    </row>
    <row r="109" spans="1:26" x14ac:dyDescent="0.25">
      <c r="A109" s="156" t="s">
        <v>418</v>
      </c>
      <c r="B109" s="163" t="s">
        <v>224</v>
      </c>
      <c r="C109" s="158" t="s">
        <v>422</v>
      </c>
      <c r="D109" s="193">
        <f t="shared" si="27"/>
        <v>0</v>
      </c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  <c r="Q109" s="193">
        <f t="shared" si="28"/>
        <v>0</v>
      </c>
      <c r="R109" s="240"/>
      <c r="S109" s="240"/>
      <c r="T109" s="240"/>
      <c r="U109" s="240"/>
      <c r="V109" s="240"/>
      <c r="W109" s="240"/>
      <c r="X109" s="240"/>
      <c r="Y109" s="240"/>
      <c r="Z109" s="240"/>
    </row>
    <row r="110" spans="1:26" x14ac:dyDescent="0.25">
      <c r="A110" s="156" t="s">
        <v>419</v>
      </c>
      <c r="B110" s="163" t="s">
        <v>224</v>
      </c>
      <c r="C110" s="158" t="s">
        <v>423</v>
      </c>
      <c r="D110" s="193">
        <f t="shared" si="27"/>
        <v>0</v>
      </c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193">
        <f t="shared" si="28"/>
        <v>0</v>
      </c>
      <c r="R110" s="240"/>
      <c r="S110" s="240"/>
      <c r="T110" s="240"/>
      <c r="U110" s="240"/>
      <c r="V110" s="240"/>
      <c r="W110" s="240"/>
      <c r="X110" s="240"/>
      <c r="Y110" s="240"/>
      <c r="Z110" s="240"/>
    </row>
    <row r="111" spans="1:26" x14ac:dyDescent="0.25">
      <c r="A111" s="142" t="s">
        <v>420</v>
      </c>
      <c r="B111" s="163" t="s">
        <v>224</v>
      </c>
      <c r="C111" s="158" t="s">
        <v>424</v>
      </c>
      <c r="D111" s="193">
        <f t="shared" si="27"/>
        <v>0</v>
      </c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193">
        <f t="shared" si="28"/>
        <v>0</v>
      </c>
      <c r="R111" s="240"/>
      <c r="S111" s="240"/>
      <c r="T111" s="240"/>
      <c r="U111" s="240"/>
      <c r="V111" s="240"/>
      <c r="W111" s="240"/>
      <c r="X111" s="240"/>
      <c r="Y111" s="240"/>
      <c r="Z111" s="240"/>
    </row>
    <row r="112" spans="1:26" x14ac:dyDescent="0.25">
      <c r="A112" s="142" t="s">
        <v>364</v>
      </c>
      <c r="B112" s="163" t="s">
        <v>224</v>
      </c>
      <c r="C112" s="158" t="s">
        <v>425</v>
      </c>
      <c r="D112" s="193">
        <f t="shared" si="27"/>
        <v>0</v>
      </c>
      <c r="E112" s="240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193">
        <f t="shared" si="28"/>
        <v>0</v>
      </c>
      <c r="R112" s="240"/>
      <c r="S112" s="240"/>
      <c r="T112" s="240"/>
      <c r="U112" s="240"/>
      <c r="V112" s="240"/>
      <c r="W112" s="240"/>
      <c r="X112" s="240"/>
      <c r="Y112" s="240"/>
      <c r="Z112" s="240"/>
    </row>
    <row r="113" spans="1:26" x14ac:dyDescent="0.25">
      <c r="A113" s="142" t="s">
        <v>421</v>
      </c>
      <c r="B113" s="163" t="s">
        <v>224</v>
      </c>
      <c r="C113" s="158" t="s">
        <v>426</v>
      </c>
      <c r="D113" s="193">
        <f t="shared" si="27"/>
        <v>0</v>
      </c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193">
        <f t="shared" si="28"/>
        <v>0</v>
      </c>
      <c r="R113" s="240"/>
      <c r="S113" s="240"/>
      <c r="T113" s="240"/>
      <c r="U113" s="240"/>
      <c r="V113" s="240"/>
      <c r="W113" s="240"/>
      <c r="X113" s="240"/>
      <c r="Y113" s="240"/>
      <c r="Z113" s="240"/>
    </row>
    <row r="114" spans="1:26" x14ac:dyDescent="0.25">
      <c r="A114" s="169" t="s">
        <v>253</v>
      </c>
      <c r="B114" s="153" t="s">
        <v>216</v>
      </c>
      <c r="C114" s="158" t="s">
        <v>224</v>
      </c>
      <c r="D114" s="190">
        <f t="shared" si="27"/>
        <v>0</v>
      </c>
      <c r="E114" s="197">
        <f>SUM(E115:E116)</f>
        <v>0</v>
      </c>
      <c r="F114" s="197">
        <f t="shared" ref="F114:P114" si="45">SUM(F115:F116)</f>
        <v>0</v>
      </c>
      <c r="G114" s="197">
        <f t="shared" si="45"/>
        <v>0</v>
      </c>
      <c r="H114" s="197">
        <f t="shared" si="45"/>
        <v>0</v>
      </c>
      <c r="I114" s="197">
        <f t="shared" si="45"/>
        <v>0</v>
      </c>
      <c r="J114" s="197">
        <f t="shared" si="45"/>
        <v>0</v>
      </c>
      <c r="K114" s="197">
        <f t="shared" si="45"/>
        <v>0</v>
      </c>
      <c r="L114" s="197">
        <f t="shared" si="45"/>
        <v>0</v>
      </c>
      <c r="M114" s="197">
        <f t="shared" si="45"/>
        <v>0</v>
      </c>
      <c r="N114" s="197">
        <f t="shared" si="45"/>
        <v>0</v>
      </c>
      <c r="O114" s="197">
        <f t="shared" si="45"/>
        <v>0</v>
      </c>
      <c r="P114" s="197">
        <f t="shared" si="45"/>
        <v>0</v>
      </c>
      <c r="Q114" s="190">
        <f t="shared" si="28"/>
        <v>0</v>
      </c>
      <c r="R114" s="197">
        <f>SUM(R115:R116)</f>
        <v>0</v>
      </c>
      <c r="S114" s="197">
        <f t="shared" ref="S114:Z114" si="46">SUM(S115:S116)</f>
        <v>0</v>
      </c>
      <c r="T114" s="197">
        <f t="shared" si="46"/>
        <v>0</v>
      </c>
      <c r="U114" s="197">
        <f t="shared" si="46"/>
        <v>0</v>
      </c>
      <c r="V114" s="197">
        <f t="shared" si="46"/>
        <v>0</v>
      </c>
      <c r="W114" s="197">
        <f t="shared" si="46"/>
        <v>0</v>
      </c>
      <c r="X114" s="197">
        <f t="shared" si="46"/>
        <v>0</v>
      </c>
      <c r="Y114" s="197">
        <f t="shared" si="46"/>
        <v>0</v>
      </c>
      <c r="Z114" s="197">
        <f t="shared" si="46"/>
        <v>0</v>
      </c>
    </row>
    <row r="115" spans="1:26" x14ac:dyDescent="0.25">
      <c r="A115" s="156" t="s">
        <v>427</v>
      </c>
      <c r="B115" s="163" t="s">
        <v>224</v>
      </c>
      <c r="C115" s="158" t="s">
        <v>429</v>
      </c>
      <c r="D115" s="193">
        <f t="shared" si="27"/>
        <v>0</v>
      </c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193">
        <f t="shared" si="28"/>
        <v>0</v>
      </c>
      <c r="R115" s="240"/>
      <c r="S115" s="240"/>
      <c r="T115" s="240"/>
      <c r="U115" s="240"/>
      <c r="V115" s="240"/>
      <c r="W115" s="240"/>
      <c r="X115" s="240"/>
      <c r="Y115" s="240"/>
      <c r="Z115" s="240"/>
    </row>
    <row r="116" spans="1:26" x14ac:dyDescent="0.25">
      <c r="A116" s="156" t="s">
        <v>428</v>
      </c>
      <c r="B116" s="163" t="s">
        <v>224</v>
      </c>
      <c r="C116" s="158" t="s">
        <v>430</v>
      </c>
      <c r="D116" s="193">
        <f t="shared" si="27"/>
        <v>0</v>
      </c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193">
        <f t="shared" si="28"/>
        <v>0</v>
      </c>
      <c r="R116" s="240"/>
      <c r="S116" s="240"/>
      <c r="T116" s="240"/>
      <c r="U116" s="240"/>
      <c r="V116" s="240"/>
      <c r="W116" s="240"/>
      <c r="X116" s="240"/>
      <c r="Y116" s="240"/>
      <c r="Z116" s="240"/>
    </row>
    <row r="117" spans="1:26" x14ac:dyDescent="0.25">
      <c r="A117" s="169" t="s">
        <v>254</v>
      </c>
      <c r="B117" s="153" t="s">
        <v>214</v>
      </c>
      <c r="C117" s="158" t="s">
        <v>224</v>
      </c>
      <c r="D117" s="190">
        <f t="shared" si="27"/>
        <v>0</v>
      </c>
      <c r="E117" s="197">
        <f>SUM(E118:E118)</f>
        <v>0</v>
      </c>
      <c r="F117" s="197">
        <f t="shared" ref="F117:P117" si="47">SUM(F118:F118)</f>
        <v>0</v>
      </c>
      <c r="G117" s="197">
        <f t="shared" si="47"/>
        <v>0</v>
      </c>
      <c r="H117" s="197">
        <f t="shared" si="47"/>
        <v>0</v>
      </c>
      <c r="I117" s="197">
        <f t="shared" si="47"/>
        <v>0</v>
      </c>
      <c r="J117" s="197">
        <f t="shared" si="47"/>
        <v>0</v>
      </c>
      <c r="K117" s="197">
        <f t="shared" si="47"/>
        <v>0</v>
      </c>
      <c r="L117" s="197">
        <f t="shared" si="47"/>
        <v>0</v>
      </c>
      <c r="M117" s="197">
        <f t="shared" si="47"/>
        <v>0</v>
      </c>
      <c r="N117" s="197">
        <f t="shared" si="47"/>
        <v>0</v>
      </c>
      <c r="O117" s="197">
        <f t="shared" si="47"/>
        <v>0</v>
      </c>
      <c r="P117" s="197">
        <f t="shared" si="47"/>
        <v>0</v>
      </c>
      <c r="Q117" s="190">
        <f t="shared" si="28"/>
        <v>0</v>
      </c>
      <c r="R117" s="197">
        <f>SUM(R118:R118)</f>
        <v>0</v>
      </c>
      <c r="S117" s="197">
        <f t="shared" ref="S117:Z117" si="48">SUM(S118:S118)</f>
        <v>0</v>
      </c>
      <c r="T117" s="197">
        <f t="shared" si="48"/>
        <v>0</v>
      </c>
      <c r="U117" s="197">
        <f t="shared" si="48"/>
        <v>0</v>
      </c>
      <c r="V117" s="197">
        <f t="shared" si="48"/>
        <v>0</v>
      </c>
      <c r="W117" s="197">
        <f t="shared" si="48"/>
        <v>0</v>
      </c>
      <c r="X117" s="197">
        <f t="shared" si="48"/>
        <v>0</v>
      </c>
      <c r="Y117" s="197">
        <f t="shared" si="48"/>
        <v>0</v>
      </c>
      <c r="Z117" s="197">
        <f t="shared" si="48"/>
        <v>0</v>
      </c>
    </row>
    <row r="118" spans="1:26" x14ac:dyDescent="0.25">
      <c r="A118" s="156" t="s">
        <v>431</v>
      </c>
      <c r="B118" s="163" t="s">
        <v>224</v>
      </c>
      <c r="C118" s="158" t="s">
        <v>432</v>
      </c>
      <c r="D118" s="193">
        <f t="shared" si="27"/>
        <v>0</v>
      </c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193">
        <f t="shared" si="28"/>
        <v>0</v>
      </c>
      <c r="R118" s="240"/>
      <c r="S118" s="240"/>
      <c r="T118" s="240"/>
      <c r="U118" s="240"/>
      <c r="V118" s="240"/>
      <c r="W118" s="240"/>
      <c r="X118" s="240"/>
      <c r="Y118" s="240"/>
      <c r="Z118" s="240"/>
    </row>
    <row r="119" spans="1:26" x14ac:dyDescent="0.25">
      <c r="A119" s="169" t="s">
        <v>255</v>
      </c>
      <c r="B119" s="153" t="s">
        <v>215</v>
      </c>
      <c r="C119" s="158" t="s">
        <v>224</v>
      </c>
      <c r="D119" s="190">
        <f t="shared" si="27"/>
        <v>0</v>
      </c>
      <c r="E119" s="197">
        <f>SUM(E120:E121)</f>
        <v>0</v>
      </c>
      <c r="F119" s="197">
        <f t="shared" ref="F119:P119" si="49">SUM(F120:F121)</f>
        <v>0</v>
      </c>
      <c r="G119" s="197">
        <f t="shared" si="49"/>
        <v>0</v>
      </c>
      <c r="H119" s="197">
        <f t="shared" si="49"/>
        <v>0</v>
      </c>
      <c r="I119" s="197">
        <f t="shared" si="49"/>
        <v>0</v>
      </c>
      <c r="J119" s="197">
        <f t="shared" si="49"/>
        <v>0</v>
      </c>
      <c r="K119" s="197">
        <f t="shared" si="49"/>
        <v>0</v>
      </c>
      <c r="L119" s="197">
        <f t="shared" si="49"/>
        <v>0</v>
      </c>
      <c r="M119" s="197">
        <f t="shared" si="49"/>
        <v>0</v>
      </c>
      <c r="N119" s="197">
        <f t="shared" si="49"/>
        <v>0</v>
      </c>
      <c r="O119" s="197">
        <f t="shared" si="49"/>
        <v>0</v>
      </c>
      <c r="P119" s="197">
        <f t="shared" si="49"/>
        <v>0</v>
      </c>
      <c r="Q119" s="190">
        <f t="shared" si="28"/>
        <v>0</v>
      </c>
      <c r="R119" s="197">
        <f>SUM(R120:R121)</f>
        <v>0</v>
      </c>
      <c r="S119" s="197">
        <f t="shared" ref="S119:Z119" si="50">SUM(S120:S121)</f>
        <v>0</v>
      </c>
      <c r="T119" s="197">
        <f t="shared" si="50"/>
        <v>0</v>
      </c>
      <c r="U119" s="197">
        <f t="shared" si="50"/>
        <v>0</v>
      </c>
      <c r="V119" s="197">
        <f t="shared" si="50"/>
        <v>0</v>
      </c>
      <c r="W119" s="197">
        <f t="shared" si="50"/>
        <v>0</v>
      </c>
      <c r="X119" s="197">
        <f t="shared" si="50"/>
        <v>0</v>
      </c>
      <c r="Y119" s="197">
        <f t="shared" si="50"/>
        <v>0</v>
      </c>
      <c r="Z119" s="197">
        <f t="shared" si="50"/>
        <v>0</v>
      </c>
    </row>
    <row r="120" spans="1:26" x14ac:dyDescent="0.25">
      <c r="A120" s="156" t="s">
        <v>433</v>
      </c>
      <c r="B120" s="163" t="s">
        <v>224</v>
      </c>
      <c r="C120" s="158" t="s">
        <v>435</v>
      </c>
      <c r="D120" s="193">
        <f t="shared" si="27"/>
        <v>0</v>
      </c>
      <c r="E120" s="240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193">
        <f t="shared" si="28"/>
        <v>0</v>
      </c>
      <c r="R120" s="240"/>
      <c r="S120" s="240"/>
      <c r="T120" s="240"/>
      <c r="U120" s="240"/>
      <c r="V120" s="240"/>
      <c r="W120" s="240"/>
      <c r="X120" s="240"/>
      <c r="Y120" s="240"/>
      <c r="Z120" s="240"/>
    </row>
    <row r="121" spans="1:26" x14ac:dyDescent="0.25">
      <c r="A121" s="156" t="s">
        <v>434</v>
      </c>
      <c r="B121" s="163" t="s">
        <v>224</v>
      </c>
      <c r="C121" s="158" t="s">
        <v>436</v>
      </c>
      <c r="D121" s="193">
        <f t="shared" si="27"/>
        <v>0</v>
      </c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193">
        <f t="shared" si="28"/>
        <v>0</v>
      </c>
      <c r="R121" s="240"/>
      <c r="S121" s="240"/>
      <c r="T121" s="240"/>
      <c r="U121" s="240"/>
      <c r="V121" s="240"/>
      <c r="W121" s="240"/>
      <c r="X121" s="240"/>
      <c r="Y121" s="240"/>
      <c r="Z121" s="240"/>
    </row>
    <row r="122" spans="1:26" x14ac:dyDescent="0.25">
      <c r="A122" s="169" t="s">
        <v>256</v>
      </c>
      <c r="B122" s="153" t="s">
        <v>217</v>
      </c>
      <c r="C122" s="158" t="s">
        <v>224</v>
      </c>
      <c r="D122" s="190">
        <f t="shared" si="27"/>
        <v>0</v>
      </c>
      <c r="E122" s="197">
        <f>SUM(E123:E125)</f>
        <v>0</v>
      </c>
      <c r="F122" s="197">
        <f t="shared" ref="F122:P122" si="51">SUM(F123:F125)</f>
        <v>0</v>
      </c>
      <c r="G122" s="197">
        <f t="shared" si="51"/>
        <v>0</v>
      </c>
      <c r="H122" s="197">
        <f t="shared" si="51"/>
        <v>0</v>
      </c>
      <c r="I122" s="197">
        <f t="shared" si="51"/>
        <v>0</v>
      </c>
      <c r="J122" s="197">
        <f t="shared" si="51"/>
        <v>0</v>
      </c>
      <c r="K122" s="197">
        <f t="shared" si="51"/>
        <v>0</v>
      </c>
      <c r="L122" s="197">
        <f t="shared" si="51"/>
        <v>0</v>
      </c>
      <c r="M122" s="197">
        <f t="shared" si="51"/>
        <v>0</v>
      </c>
      <c r="N122" s="197">
        <f t="shared" si="51"/>
        <v>0</v>
      </c>
      <c r="O122" s="197">
        <f t="shared" si="51"/>
        <v>0</v>
      </c>
      <c r="P122" s="197">
        <f t="shared" si="51"/>
        <v>0</v>
      </c>
      <c r="Q122" s="190">
        <f t="shared" si="28"/>
        <v>0</v>
      </c>
      <c r="R122" s="197">
        <f>SUM(R123:R125)</f>
        <v>0</v>
      </c>
      <c r="S122" s="197">
        <f t="shared" ref="S122:Z122" si="52">SUM(S123:S125)</f>
        <v>0</v>
      </c>
      <c r="T122" s="197">
        <f t="shared" si="52"/>
        <v>0</v>
      </c>
      <c r="U122" s="197">
        <f t="shared" si="52"/>
        <v>0</v>
      </c>
      <c r="V122" s="197">
        <f t="shared" si="52"/>
        <v>0</v>
      </c>
      <c r="W122" s="197">
        <f t="shared" si="52"/>
        <v>0</v>
      </c>
      <c r="X122" s="197">
        <f t="shared" si="52"/>
        <v>0</v>
      </c>
      <c r="Y122" s="197">
        <f t="shared" si="52"/>
        <v>0</v>
      </c>
      <c r="Z122" s="197">
        <f t="shared" si="52"/>
        <v>0</v>
      </c>
    </row>
    <row r="123" spans="1:26" x14ac:dyDescent="0.25">
      <c r="A123" s="156" t="s">
        <v>437</v>
      </c>
      <c r="B123" s="163" t="s">
        <v>224</v>
      </c>
      <c r="C123" s="158" t="s">
        <v>440</v>
      </c>
      <c r="D123" s="193">
        <f t="shared" si="27"/>
        <v>0</v>
      </c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193">
        <f t="shared" si="28"/>
        <v>0</v>
      </c>
      <c r="R123" s="240"/>
      <c r="S123" s="240"/>
      <c r="T123" s="240"/>
      <c r="U123" s="240"/>
      <c r="V123" s="240"/>
      <c r="W123" s="240"/>
      <c r="X123" s="240"/>
      <c r="Y123" s="240"/>
      <c r="Z123" s="240"/>
    </row>
    <row r="124" spans="1:26" x14ac:dyDescent="0.25">
      <c r="A124" s="156" t="s">
        <v>438</v>
      </c>
      <c r="B124" s="163" t="s">
        <v>224</v>
      </c>
      <c r="C124" s="158" t="s">
        <v>441</v>
      </c>
      <c r="D124" s="193">
        <f t="shared" si="27"/>
        <v>0</v>
      </c>
      <c r="E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193">
        <f t="shared" si="28"/>
        <v>0</v>
      </c>
      <c r="R124" s="240"/>
      <c r="S124" s="240"/>
      <c r="T124" s="240"/>
      <c r="U124" s="240"/>
      <c r="V124" s="240"/>
      <c r="W124" s="240"/>
      <c r="X124" s="240"/>
      <c r="Y124" s="240"/>
      <c r="Z124" s="240"/>
    </row>
    <row r="125" spans="1:26" x14ac:dyDescent="0.25">
      <c r="A125" s="142" t="s">
        <v>439</v>
      </c>
      <c r="B125" s="163" t="s">
        <v>224</v>
      </c>
      <c r="C125" s="158" t="s">
        <v>442</v>
      </c>
      <c r="D125" s="193">
        <f t="shared" si="27"/>
        <v>0</v>
      </c>
      <c r="E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193">
        <f t="shared" si="28"/>
        <v>0</v>
      </c>
      <c r="R125" s="240"/>
      <c r="S125" s="240"/>
      <c r="T125" s="240"/>
      <c r="U125" s="240"/>
      <c r="V125" s="240"/>
      <c r="W125" s="240"/>
      <c r="X125" s="240"/>
      <c r="Y125" s="240"/>
      <c r="Z125" s="240"/>
    </row>
    <row r="126" spans="1:26" x14ac:dyDescent="0.25">
      <c r="A126" s="142"/>
      <c r="B126" s="163"/>
      <c r="C126" s="170"/>
      <c r="D126" s="193"/>
      <c r="E126" s="196"/>
      <c r="F126" s="196"/>
      <c r="G126" s="196"/>
      <c r="H126" s="196"/>
      <c r="I126" s="196"/>
      <c r="J126" s="196"/>
      <c r="K126" s="196"/>
      <c r="L126" s="196"/>
      <c r="M126" s="196"/>
      <c r="N126" s="196"/>
      <c r="O126" s="196"/>
      <c r="P126" s="196"/>
      <c r="Q126" s="193"/>
      <c r="R126" s="196"/>
      <c r="S126" s="196"/>
      <c r="T126" s="196"/>
      <c r="U126" s="196"/>
      <c r="V126" s="196"/>
      <c r="W126" s="196"/>
      <c r="X126" s="196"/>
      <c r="Y126" s="196"/>
      <c r="Z126" s="196"/>
    </row>
    <row r="127" spans="1:26" ht="28.5" x14ac:dyDescent="0.25">
      <c r="A127" s="172" t="s">
        <v>227</v>
      </c>
      <c r="B127" s="142"/>
      <c r="C127" s="142"/>
      <c r="D127" s="190">
        <f t="shared" ref="D127:Z127" si="53">SUM(D8,D10,D17,D23,D35,D42,D45,D51,D54,D59,D62,D69,D73,D76,D80,D85,D90,D94,D102,D108,D114,D117,D119,D122)</f>
        <v>0</v>
      </c>
      <c r="E127" s="190">
        <f t="shared" si="53"/>
        <v>0</v>
      </c>
      <c r="F127" s="190">
        <f t="shared" si="53"/>
        <v>0</v>
      </c>
      <c r="G127" s="190">
        <f t="shared" si="53"/>
        <v>0</v>
      </c>
      <c r="H127" s="190">
        <f t="shared" si="53"/>
        <v>0</v>
      </c>
      <c r="I127" s="190">
        <f t="shared" si="53"/>
        <v>0</v>
      </c>
      <c r="J127" s="190">
        <f t="shared" si="53"/>
        <v>0</v>
      </c>
      <c r="K127" s="190">
        <f t="shared" si="53"/>
        <v>0</v>
      </c>
      <c r="L127" s="190">
        <f t="shared" si="53"/>
        <v>0</v>
      </c>
      <c r="M127" s="190">
        <f t="shared" si="53"/>
        <v>0</v>
      </c>
      <c r="N127" s="190">
        <f t="shared" si="53"/>
        <v>0</v>
      </c>
      <c r="O127" s="190">
        <f t="shared" si="53"/>
        <v>0</v>
      </c>
      <c r="P127" s="190">
        <f t="shared" si="53"/>
        <v>0</v>
      </c>
      <c r="Q127" s="190">
        <f t="shared" si="53"/>
        <v>0</v>
      </c>
      <c r="R127" s="190">
        <f t="shared" si="53"/>
        <v>0</v>
      </c>
      <c r="S127" s="190">
        <f t="shared" si="53"/>
        <v>0</v>
      </c>
      <c r="T127" s="190">
        <f t="shared" si="53"/>
        <v>0</v>
      </c>
      <c r="U127" s="190">
        <f t="shared" si="53"/>
        <v>0</v>
      </c>
      <c r="V127" s="190">
        <f t="shared" si="53"/>
        <v>0</v>
      </c>
      <c r="W127" s="190">
        <f t="shared" si="53"/>
        <v>0</v>
      </c>
      <c r="X127" s="190">
        <f t="shared" si="53"/>
        <v>0</v>
      </c>
      <c r="Y127" s="190">
        <f t="shared" si="53"/>
        <v>0</v>
      </c>
      <c r="Z127" s="190">
        <f t="shared" si="53"/>
        <v>0</v>
      </c>
    </row>
    <row r="128" spans="1:26" x14ac:dyDescent="0.25">
      <c r="A128" s="142"/>
      <c r="B128" s="163"/>
      <c r="C128" s="170"/>
      <c r="D128" s="193"/>
      <c r="E128" s="194"/>
      <c r="F128" s="194"/>
      <c r="G128" s="194"/>
      <c r="H128" s="194"/>
      <c r="I128" s="194"/>
      <c r="J128" s="194"/>
      <c r="K128" s="194"/>
      <c r="L128" s="194"/>
      <c r="M128" s="194"/>
      <c r="N128" s="194"/>
      <c r="O128" s="194"/>
      <c r="P128" s="194"/>
      <c r="Q128" s="193"/>
      <c r="R128" s="194"/>
      <c r="S128" s="194"/>
      <c r="T128" s="194"/>
      <c r="U128" s="194"/>
      <c r="V128" s="194"/>
      <c r="W128" s="194"/>
      <c r="X128" s="194"/>
      <c r="Y128" s="194"/>
      <c r="Z128" s="194"/>
    </row>
    <row r="129" spans="1:26" x14ac:dyDescent="0.25">
      <c r="A129" s="152"/>
      <c r="B129" s="142"/>
      <c r="C129" s="142"/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42"/>
      <c r="V129" s="142"/>
      <c r="W129" s="142"/>
      <c r="X129" s="142"/>
      <c r="Y129" s="142"/>
      <c r="Z129" s="142"/>
    </row>
    <row r="130" spans="1:26" ht="21" customHeight="1" x14ac:dyDescent="0.25">
      <c r="A130" s="199" t="s">
        <v>230</v>
      </c>
      <c r="B130" s="177"/>
      <c r="C130" s="177"/>
      <c r="D130" s="199">
        <v>170</v>
      </c>
      <c r="E130" s="199">
        <v>7</v>
      </c>
      <c r="F130" s="199">
        <v>18</v>
      </c>
      <c r="G130" s="199">
        <v>1</v>
      </c>
      <c r="H130" s="199">
        <v>36</v>
      </c>
      <c r="I130" s="199">
        <v>4</v>
      </c>
      <c r="J130" s="199">
        <v>1</v>
      </c>
      <c r="K130" s="199">
        <v>7</v>
      </c>
      <c r="L130" s="199">
        <v>15</v>
      </c>
      <c r="M130" s="199">
        <v>54</v>
      </c>
      <c r="N130" s="199">
        <v>4</v>
      </c>
      <c r="O130" s="199">
        <v>18</v>
      </c>
      <c r="P130" s="199">
        <v>5</v>
      </c>
      <c r="Q130" s="199">
        <v>2</v>
      </c>
      <c r="R130" s="199">
        <v>0</v>
      </c>
      <c r="S130" s="199">
        <v>0</v>
      </c>
      <c r="T130" s="199">
        <v>0</v>
      </c>
      <c r="U130" s="199">
        <v>0</v>
      </c>
      <c r="V130" s="199">
        <v>0</v>
      </c>
      <c r="W130" s="199">
        <v>0</v>
      </c>
      <c r="X130" s="199">
        <v>0</v>
      </c>
      <c r="Y130" s="199">
        <v>2</v>
      </c>
      <c r="Z130" s="199">
        <v>0</v>
      </c>
    </row>
    <row r="131" spans="1:26" ht="22.5" customHeight="1" x14ac:dyDescent="0.25">
      <c r="A131" s="178" t="s">
        <v>231</v>
      </c>
      <c r="B131" s="179"/>
      <c r="C131" s="179"/>
      <c r="D131" s="200">
        <f t="shared" ref="D131:Z131" si="54">D6-D130</f>
        <v>-170</v>
      </c>
      <c r="E131" s="200">
        <f t="shared" si="54"/>
        <v>-7</v>
      </c>
      <c r="F131" s="200">
        <f t="shared" si="54"/>
        <v>-18</v>
      </c>
      <c r="G131" s="200">
        <f t="shared" si="54"/>
        <v>-1</v>
      </c>
      <c r="H131" s="200">
        <f t="shared" si="54"/>
        <v>-36</v>
      </c>
      <c r="I131" s="200">
        <f t="shared" si="54"/>
        <v>-4</v>
      </c>
      <c r="J131" s="200">
        <f t="shared" si="54"/>
        <v>-1</v>
      </c>
      <c r="K131" s="200">
        <f t="shared" si="54"/>
        <v>-7</v>
      </c>
      <c r="L131" s="200">
        <f t="shared" si="54"/>
        <v>-15</v>
      </c>
      <c r="M131" s="200">
        <f t="shared" si="54"/>
        <v>-54</v>
      </c>
      <c r="N131" s="200">
        <f t="shared" si="54"/>
        <v>-4</v>
      </c>
      <c r="O131" s="200">
        <f t="shared" si="54"/>
        <v>-18</v>
      </c>
      <c r="P131" s="200">
        <f t="shared" si="54"/>
        <v>-5</v>
      </c>
      <c r="Q131" s="200">
        <f t="shared" si="54"/>
        <v>-2</v>
      </c>
      <c r="R131" s="200">
        <f t="shared" si="54"/>
        <v>0</v>
      </c>
      <c r="S131" s="200">
        <f t="shared" si="54"/>
        <v>0</v>
      </c>
      <c r="T131" s="200">
        <f t="shared" si="54"/>
        <v>0</v>
      </c>
      <c r="U131" s="200">
        <f t="shared" si="54"/>
        <v>0</v>
      </c>
      <c r="V131" s="200">
        <f t="shared" si="54"/>
        <v>0</v>
      </c>
      <c r="W131" s="200">
        <f t="shared" si="54"/>
        <v>0</v>
      </c>
      <c r="X131" s="200">
        <f t="shared" si="54"/>
        <v>0</v>
      </c>
      <c r="Y131" s="200">
        <f t="shared" si="54"/>
        <v>-2</v>
      </c>
      <c r="Z131" s="200">
        <f t="shared" si="54"/>
        <v>0</v>
      </c>
    </row>
    <row r="132" spans="1:26" ht="120.75" customHeight="1" x14ac:dyDescent="0.25">
      <c r="A132" s="276" t="s">
        <v>467</v>
      </c>
      <c r="B132" s="277"/>
      <c r="C132" s="278"/>
      <c r="D132" s="201"/>
      <c r="E132" s="201"/>
      <c r="F132" s="201"/>
      <c r="G132" s="201"/>
      <c r="H132" s="201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/>
      <c r="S132" s="201"/>
      <c r="T132" s="201"/>
      <c r="U132" s="201"/>
      <c r="V132" s="201"/>
      <c r="W132" s="201"/>
      <c r="X132" s="201"/>
      <c r="Y132" s="201"/>
      <c r="Z132" s="201"/>
    </row>
    <row r="133" spans="1:26" x14ac:dyDescent="0.25">
      <c r="A133" s="202"/>
    </row>
    <row r="134" spans="1:26" x14ac:dyDescent="0.25">
      <c r="A134" s="202"/>
    </row>
    <row r="135" spans="1:26" x14ac:dyDescent="0.25">
      <c r="A135" s="202"/>
    </row>
    <row r="136" spans="1:26" x14ac:dyDescent="0.25">
      <c r="A136" s="202"/>
    </row>
    <row r="137" spans="1:26" x14ac:dyDescent="0.25">
      <c r="A137" s="202"/>
    </row>
    <row r="138" spans="1:26" x14ac:dyDescent="0.25">
      <c r="A138" s="202"/>
    </row>
    <row r="139" spans="1:26" x14ac:dyDescent="0.25">
      <c r="A139" s="202"/>
    </row>
    <row r="140" spans="1:26" x14ac:dyDescent="0.25">
      <c r="A140" s="202"/>
    </row>
    <row r="141" spans="1:26" x14ac:dyDescent="0.25">
      <c r="A141" s="202"/>
    </row>
    <row r="142" spans="1:26" x14ac:dyDescent="0.25">
      <c r="A142" s="202"/>
    </row>
    <row r="143" spans="1:26" x14ac:dyDescent="0.25">
      <c r="A143" s="202"/>
    </row>
    <row r="144" spans="1:26" x14ac:dyDescent="0.25">
      <c r="A144" s="202"/>
    </row>
    <row r="145" spans="1:1" x14ac:dyDescent="0.25">
      <c r="A145" s="202"/>
    </row>
    <row r="146" spans="1:1" x14ac:dyDescent="0.25">
      <c r="A146" s="202"/>
    </row>
    <row r="147" spans="1:1" x14ac:dyDescent="0.25">
      <c r="A147" s="202"/>
    </row>
    <row r="148" spans="1:1" x14ac:dyDescent="0.25">
      <c r="A148" s="202"/>
    </row>
    <row r="149" spans="1:1" x14ac:dyDescent="0.25">
      <c r="A149" s="202"/>
    </row>
    <row r="150" spans="1:1" x14ac:dyDescent="0.25">
      <c r="A150" s="202"/>
    </row>
    <row r="151" spans="1:1" x14ac:dyDescent="0.25">
      <c r="A151" s="202"/>
    </row>
    <row r="152" spans="1:1" x14ac:dyDescent="0.25">
      <c r="A152" s="202"/>
    </row>
    <row r="153" spans="1:1" x14ac:dyDescent="0.25">
      <c r="A153" s="202"/>
    </row>
    <row r="154" spans="1:1" x14ac:dyDescent="0.25">
      <c r="A154" s="202"/>
    </row>
    <row r="155" spans="1:1" x14ac:dyDescent="0.25">
      <c r="A155" s="202"/>
    </row>
    <row r="156" spans="1:1" x14ac:dyDescent="0.25">
      <c r="A156" s="202"/>
    </row>
    <row r="157" spans="1:1" x14ac:dyDescent="0.25">
      <c r="A157" s="202"/>
    </row>
    <row r="158" spans="1:1" x14ac:dyDescent="0.25">
      <c r="A158" s="202"/>
    </row>
    <row r="159" spans="1:1" x14ac:dyDescent="0.25">
      <c r="A159" s="202"/>
    </row>
    <row r="160" spans="1:1" x14ac:dyDescent="0.25">
      <c r="A160" s="202"/>
    </row>
    <row r="161" spans="1:1" x14ac:dyDescent="0.25">
      <c r="A161" s="202"/>
    </row>
    <row r="162" spans="1:1" x14ac:dyDescent="0.25">
      <c r="A162" s="202"/>
    </row>
    <row r="163" spans="1:1" x14ac:dyDescent="0.25">
      <c r="A163" s="202"/>
    </row>
    <row r="164" spans="1:1" x14ac:dyDescent="0.25">
      <c r="A164" s="202"/>
    </row>
    <row r="165" spans="1:1" x14ac:dyDescent="0.25">
      <c r="A165" s="202"/>
    </row>
    <row r="166" spans="1:1" x14ac:dyDescent="0.25">
      <c r="A166" s="202"/>
    </row>
    <row r="167" spans="1:1" x14ac:dyDescent="0.25">
      <c r="A167" s="202"/>
    </row>
    <row r="168" spans="1:1" x14ac:dyDescent="0.25">
      <c r="A168" s="202"/>
    </row>
    <row r="169" spans="1:1" x14ac:dyDescent="0.25">
      <c r="A169" s="202"/>
    </row>
    <row r="170" spans="1:1" x14ac:dyDescent="0.25">
      <c r="A170" s="202"/>
    </row>
    <row r="171" spans="1:1" x14ac:dyDescent="0.25">
      <c r="A171" s="202"/>
    </row>
    <row r="172" spans="1:1" x14ac:dyDescent="0.25">
      <c r="A172" s="202"/>
    </row>
    <row r="173" spans="1:1" x14ac:dyDescent="0.25">
      <c r="A173" s="202"/>
    </row>
    <row r="174" spans="1:1" x14ac:dyDescent="0.25">
      <c r="A174" s="202"/>
    </row>
    <row r="175" spans="1:1" x14ac:dyDescent="0.25">
      <c r="A175" s="202"/>
    </row>
    <row r="176" spans="1:1" x14ac:dyDescent="0.25">
      <c r="A176" s="202"/>
    </row>
    <row r="177" spans="1:1" x14ac:dyDescent="0.25">
      <c r="A177" s="202"/>
    </row>
    <row r="178" spans="1:1" x14ac:dyDescent="0.25">
      <c r="A178" s="202"/>
    </row>
    <row r="179" spans="1:1" x14ac:dyDescent="0.25">
      <c r="A179" s="202"/>
    </row>
    <row r="180" spans="1:1" x14ac:dyDescent="0.25">
      <c r="A180" s="202"/>
    </row>
    <row r="181" spans="1:1" x14ac:dyDescent="0.25">
      <c r="A181" s="202"/>
    </row>
    <row r="182" spans="1:1" x14ac:dyDescent="0.25">
      <c r="A182" s="202"/>
    </row>
    <row r="183" spans="1:1" x14ac:dyDescent="0.25">
      <c r="A183" s="202"/>
    </row>
    <row r="184" spans="1:1" x14ac:dyDescent="0.25">
      <c r="A184" s="202"/>
    </row>
    <row r="185" spans="1:1" x14ac:dyDescent="0.25">
      <c r="A185" s="202"/>
    </row>
    <row r="186" spans="1:1" x14ac:dyDescent="0.25">
      <c r="A186" s="202"/>
    </row>
    <row r="187" spans="1:1" x14ac:dyDescent="0.25">
      <c r="A187" s="202"/>
    </row>
    <row r="188" spans="1:1" x14ac:dyDescent="0.25">
      <c r="A188" s="202"/>
    </row>
    <row r="189" spans="1:1" x14ac:dyDescent="0.25">
      <c r="A189" s="202"/>
    </row>
    <row r="190" spans="1:1" x14ac:dyDescent="0.25">
      <c r="A190" s="202"/>
    </row>
    <row r="191" spans="1:1" x14ac:dyDescent="0.25">
      <c r="A191" s="202"/>
    </row>
    <row r="192" spans="1:1" x14ac:dyDescent="0.25">
      <c r="A192" s="202"/>
    </row>
    <row r="193" spans="1:1" x14ac:dyDescent="0.25">
      <c r="A193" s="202"/>
    </row>
    <row r="194" spans="1:1" x14ac:dyDescent="0.25">
      <c r="A194" s="202"/>
    </row>
    <row r="195" spans="1:1" x14ac:dyDescent="0.25">
      <c r="A195" s="202"/>
    </row>
    <row r="196" spans="1:1" x14ac:dyDescent="0.25">
      <c r="A196" s="202"/>
    </row>
    <row r="197" spans="1:1" x14ac:dyDescent="0.25">
      <c r="A197" s="202"/>
    </row>
    <row r="198" spans="1:1" x14ac:dyDescent="0.25">
      <c r="A198" s="202"/>
    </row>
    <row r="199" spans="1:1" x14ac:dyDescent="0.25">
      <c r="A199" s="202"/>
    </row>
    <row r="200" spans="1:1" x14ac:dyDescent="0.25">
      <c r="A200" s="202"/>
    </row>
    <row r="201" spans="1:1" x14ac:dyDescent="0.25">
      <c r="A201" s="202"/>
    </row>
    <row r="202" spans="1:1" x14ac:dyDescent="0.25">
      <c r="A202" s="202"/>
    </row>
    <row r="203" spans="1:1" x14ac:dyDescent="0.25">
      <c r="A203" s="202"/>
    </row>
    <row r="204" spans="1:1" x14ac:dyDescent="0.25">
      <c r="A204" s="202"/>
    </row>
    <row r="205" spans="1:1" x14ac:dyDescent="0.25">
      <c r="A205" s="202"/>
    </row>
    <row r="206" spans="1:1" x14ac:dyDescent="0.25">
      <c r="A206" s="202"/>
    </row>
    <row r="207" spans="1:1" x14ac:dyDescent="0.25">
      <c r="A207" s="202"/>
    </row>
    <row r="208" spans="1:1" x14ac:dyDescent="0.25">
      <c r="A208" s="202"/>
    </row>
    <row r="209" spans="1:1" x14ac:dyDescent="0.25">
      <c r="A209" s="202"/>
    </row>
    <row r="210" spans="1:1" x14ac:dyDescent="0.25">
      <c r="A210" s="202"/>
    </row>
    <row r="211" spans="1:1" x14ac:dyDescent="0.25">
      <c r="A211" s="202"/>
    </row>
    <row r="212" spans="1:1" x14ac:dyDescent="0.25">
      <c r="A212" s="202"/>
    </row>
    <row r="213" spans="1:1" x14ac:dyDescent="0.25">
      <c r="A213" s="202"/>
    </row>
    <row r="214" spans="1:1" x14ac:dyDescent="0.25">
      <c r="A214" s="202"/>
    </row>
    <row r="215" spans="1:1" x14ac:dyDescent="0.25">
      <c r="A215" s="202"/>
    </row>
    <row r="216" spans="1:1" x14ac:dyDescent="0.25">
      <c r="A216" s="202"/>
    </row>
    <row r="217" spans="1:1" x14ac:dyDescent="0.25">
      <c r="A217" s="202"/>
    </row>
    <row r="218" spans="1:1" x14ac:dyDescent="0.25">
      <c r="A218" s="202"/>
    </row>
    <row r="219" spans="1:1" x14ac:dyDescent="0.25">
      <c r="A219" s="202"/>
    </row>
    <row r="220" spans="1:1" x14ac:dyDescent="0.25">
      <c r="A220" s="202"/>
    </row>
    <row r="221" spans="1:1" x14ac:dyDescent="0.25">
      <c r="A221" s="202"/>
    </row>
    <row r="222" spans="1:1" x14ac:dyDescent="0.25">
      <c r="A222" s="202"/>
    </row>
    <row r="223" spans="1:1" x14ac:dyDescent="0.25">
      <c r="A223" s="202"/>
    </row>
    <row r="224" spans="1:1" x14ac:dyDescent="0.25">
      <c r="A224" s="202"/>
    </row>
  </sheetData>
  <sheetProtection sort="0" autoFilter="0"/>
  <mergeCells count="2">
    <mergeCell ref="A2:T2"/>
    <mergeCell ref="A132:C13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133"/>
  <sheetViews>
    <sheetView topLeftCell="A4" zoomScale="80" zoomScaleNormal="80" workbookViewId="0">
      <pane ySplit="3" topLeftCell="A7" activePane="bottomLeft" state="frozen"/>
      <selection activeCell="A4" sqref="A4"/>
      <selection pane="bottomLeft" activeCell="A4" sqref="A4"/>
    </sheetView>
  </sheetViews>
  <sheetFormatPr defaultColWidth="11.7109375" defaultRowHeight="15" x14ac:dyDescent="0.25"/>
  <cols>
    <col min="1" max="1" width="43" style="202" customWidth="1"/>
    <col min="2" max="2" width="18.28515625" style="202" customWidth="1"/>
    <col min="3" max="3" width="15.42578125" style="202" customWidth="1"/>
    <col min="4" max="4" width="18.140625" style="202" customWidth="1"/>
    <col min="5" max="5" width="15.5703125" style="202" customWidth="1"/>
    <col min="6" max="6" width="16" style="202" customWidth="1"/>
    <col min="7" max="7" width="17.42578125" style="202" customWidth="1"/>
    <col min="8" max="8" width="13.28515625" style="202" customWidth="1"/>
    <col min="9" max="13" width="11.7109375" style="202"/>
    <col min="14" max="14" width="12.7109375" style="202" customWidth="1"/>
    <col min="15" max="15" width="11.7109375" style="202"/>
    <col min="16" max="16" width="17" style="202" customWidth="1"/>
    <col min="17" max="16384" width="11.7109375" style="202"/>
  </cols>
  <sheetData>
    <row r="2" spans="1:16" ht="18.75" x14ac:dyDescent="0.25">
      <c r="A2" s="279" t="s">
        <v>468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</row>
    <row r="4" spans="1:16" ht="141" customHeight="1" x14ac:dyDescent="0.25">
      <c r="A4" s="203" t="s">
        <v>220</v>
      </c>
      <c r="B4" s="203" t="s">
        <v>221</v>
      </c>
      <c r="C4" s="203" t="s">
        <v>469</v>
      </c>
      <c r="D4" s="203" t="s">
        <v>470</v>
      </c>
      <c r="E4" s="203" t="s">
        <v>471</v>
      </c>
      <c r="F4" s="203" t="s">
        <v>472</v>
      </c>
      <c r="G4" s="203" t="s">
        <v>473</v>
      </c>
      <c r="H4" s="203" t="s">
        <v>474</v>
      </c>
      <c r="I4" s="203" t="s">
        <v>475</v>
      </c>
      <c r="J4" s="203" t="s">
        <v>476</v>
      </c>
      <c r="K4" s="203" t="s">
        <v>477</v>
      </c>
      <c r="L4" s="203" t="s">
        <v>478</v>
      </c>
      <c r="M4" s="203" t="s">
        <v>479</v>
      </c>
      <c r="N4" s="203" t="s">
        <v>480</v>
      </c>
      <c r="O4" s="203" t="s">
        <v>481</v>
      </c>
      <c r="P4" s="203" t="s">
        <v>482</v>
      </c>
    </row>
    <row r="5" spans="1:16" x14ac:dyDescent="0.25">
      <c r="A5" s="187"/>
      <c r="B5" s="144">
        <v>1</v>
      </c>
      <c r="C5" s="144">
        <v>2</v>
      </c>
      <c r="D5" s="144">
        <v>3</v>
      </c>
      <c r="E5" s="144">
        <v>4</v>
      </c>
      <c r="F5" s="144">
        <v>5</v>
      </c>
      <c r="G5" s="144">
        <v>6</v>
      </c>
      <c r="H5" s="144">
        <v>7</v>
      </c>
      <c r="I5" s="144">
        <v>8</v>
      </c>
      <c r="J5" s="144">
        <v>9</v>
      </c>
      <c r="K5" s="144">
        <v>10</v>
      </c>
      <c r="L5" s="144">
        <v>11</v>
      </c>
      <c r="M5" s="144">
        <v>12</v>
      </c>
      <c r="N5" s="144">
        <v>13</v>
      </c>
      <c r="O5" s="144">
        <v>14</v>
      </c>
      <c r="P5" s="144">
        <v>15</v>
      </c>
    </row>
    <row r="6" spans="1:16" ht="27" customHeight="1" x14ac:dyDescent="0.25">
      <c r="A6" s="145" t="s">
        <v>483</v>
      </c>
      <c r="B6" s="146" t="s">
        <v>195</v>
      </c>
      <c r="C6" s="147" t="s">
        <v>224</v>
      </c>
      <c r="D6" s="189">
        <f t="shared" ref="D6:P6" si="0">SUM(D9:D9,D11:D16,D18:D22,D24:D34,D36:D41,D43:D44,D46:D50,D52:D53,D55:D58,D60:D61,D63:D68,D70:D72,D74:D75,D77:D79,D81:D84,D86:D89,D91:D93,D95:D101,D103:D107,D109:D113,D115:D116,D118,D120:D121,D123:D125)</f>
        <v>0</v>
      </c>
      <c r="E6" s="189">
        <f t="shared" si="0"/>
        <v>0</v>
      </c>
      <c r="F6" s="189">
        <f t="shared" si="0"/>
        <v>0</v>
      </c>
      <c r="G6" s="189">
        <f t="shared" si="0"/>
        <v>0</v>
      </c>
      <c r="H6" s="189">
        <f t="shared" si="0"/>
        <v>0</v>
      </c>
      <c r="I6" s="189">
        <f t="shared" si="0"/>
        <v>0</v>
      </c>
      <c r="J6" s="189">
        <f t="shared" si="0"/>
        <v>0</v>
      </c>
      <c r="K6" s="189">
        <f t="shared" si="0"/>
        <v>0</v>
      </c>
      <c r="L6" s="189">
        <f t="shared" si="0"/>
        <v>0</v>
      </c>
      <c r="M6" s="189">
        <f t="shared" si="0"/>
        <v>0</v>
      </c>
      <c r="N6" s="189">
        <f t="shared" si="0"/>
        <v>0</v>
      </c>
      <c r="O6" s="189">
        <f t="shared" si="0"/>
        <v>0</v>
      </c>
      <c r="P6" s="189">
        <f t="shared" si="0"/>
        <v>0</v>
      </c>
    </row>
    <row r="7" spans="1:16" ht="15" customHeight="1" x14ac:dyDescent="0.25">
      <c r="A7" s="149" t="s">
        <v>225</v>
      </c>
      <c r="B7" s="144"/>
      <c r="C7" s="150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</row>
    <row r="8" spans="1:16" x14ac:dyDescent="0.25">
      <c r="A8" s="152" t="s">
        <v>233</v>
      </c>
      <c r="B8" s="153" t="s">
        <v>152</v>
      </c>
      <c r="C8" s="154" t="s">
        <v>224</v>
      </c>
      <c r="D8" s="192">
        <f>D9</f>
        <v>0</v>
      </c>
      <c r="E8" s="192">
        <f t="shared" ref="E8:P8" si="1">E9</f>
        <v>0</v>
      </c>
      <c r="F8" s="192">
        <f t="shared" si="1"/>
        <v>0</v>
      </c>
      <c r="G8" s="192">
        <f t="shared" si="1"/>
        <v>0</v>
      </c>
      <c r="H8" s="192">
        <f t="shared" si="1"/>
        <v>0</v>
      </c>
      <c r="I8" s="192">
        <f t="shared" si="1"/>
        <v>0</v>
      </c>
      <c r="J8" s="192">
        <f t="shared" si="1"/>
        <v>0</v>
      </c>
      <c r="K8" s="192">
        <f t="shared" si="1"/>
        <v>0</v>
      </c>
      <c r="L8" s="192">
        <f t="shared" si="1"/>
        <v>0</v>
      </c>
      <c r="M8" s="192">
        <f t="shared" si="1"/>
        <v>0</v>
      </c>
      <c r="N8" s="192">
        <f t="shared" si="1"/>
        <v>0</v>
      </c>
      <c r="O8" s="192">
        <f t="shared" si="1"/>
        <v>0</v>
      </c>
      <c r="P8" s="192">
        <f t="shared" si="1"/>
        <v>0</v>
      </c>
    </row>
    <row r="9" spans="1:16" x14ac:dyDescent="0.25">
      <c r="A9" s="222" t="s">
        <v>257</v>
      </c>
      <c r="B9" s="157" t="s">
        <v>224</v>
      </c>
      <c r="C9" s="158" t="s">
        <v>258</v>
      </c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</row>
    <row r="10" spans="1:16" x14ac:dyDescent="0.25">
      <c r="A10" s="152" t="s">
        <v>234</v>
      </c>
      <c r="B10" s="153" t="s">
        <v>129</v>
      </c>
      <c r="C10" s="154" t="s">
        <v>224</v>
      </c>
      <c r="D10" s="195">
        <f>SUM(D11:D16)</f>
        <v>0</v>
      </c>
      <c r="E10" s="195">
        <f t="shared" ref="E10:P10" si="2">SUM(E11:E16)</f>
        <v>0</v>
      </c>
      <c r="F10" s="195">
        <f t="shared" si="2"/>
        <v>0</v>
      </c>
      <c r="G10" s="195">
        <f t="shared" si="2"/>
        <v>0</v>
      </c>
      <c r="H10" s="195">
        <f t="shared" si="2"/>
        <v>0</v>
      </c>
      <c r="I10" s="195">
        <f t="shared" si="2"/>
        <v>0</v>
      </c>
      <c r="J10" s="195">
        <f t="shared" si="2"/>
        <v>0</v>
      </c>
      <c r="K10" s="195">
        <f t="shared" si="2"/>
        <v>0</v>
      </c>
      <c r="L10" s="195">
        <f t="shared" si="2"/>
        <v>0</v>
      </c>
      <c r="M10" s="195">
        <f t="shared" si="2"/>
        <v>0</v>
      </c>
      <c r="N10" s="195">
        <f t="shared" si="2"/>
        <v>0</v>
      </c>
      <c r="O10" s="195">
        <f t="shared" si="2"/>
        <v>0</v>
      </c>
      <c r="P10" s="195">
        <f t="shared" si="2"/>
        <v>0</v>
      </c>
    </row>
    <row r="11" spans="1:16" x14ac:dyDescent="0.25">
      <c r="A11" s="156" t="s">
        <v>259</v>
      </c>
      <c r="B11" s="157" t="s">
        <v>224</v>
      </c>
      <c r="C11" s="158" t="s">
        <v>265</v>
      </c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</row>
    <row r="12" spans="1:16" x14ac:dyDescent="0.25">
      <c r="A12" s="156" t="s">
        <v>260</v>
      </c>
      <c r="B12" s="157" t="s">
        <v>224</v>
      </c>
      <c r="C12" s="158" t="s">
        <v>266</v>
      </c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</row>
    <row r="13" spans="1:16" x14ac:dyDescent="0.25">
      <c r="A13" s="156" t="s">
        <v>261</v>
      </c>
      <c r="B13" s="157" t="s">
        <v>224</v>
      </c>
      <c r="C13" s="158" t="s">
        <v>267</v>
      </c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</row>
    <row r="14" spans="1:16" x14ac:dyDescent="0.25">
      <c r="A14" s="156" t="s">
        <v>262</v>
      </c>
      <c r="B14" s="157" t="s">
        <v>224</v>
      </c>
      <c r="C14" s="158" t="s">
        <v>268</v>
      </c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</row>
    <row r="15" spans="1:16" x14ac:dyDescent="0.25">
      <c r="A15" s="156" t="s">
        <v>263</v>
      </c>
      <c r="B15" s="157" t="s">
        <v>224</v>
      </c>
      <c r="C15" s="158" t="s">
        <v>269</v>
      </c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</row>
    <row r="16" spans="1:16" x14ac:dyDescent="0.25">
      <c r="A16" s="156" t="s">
        <v>264</v>
      </c>
      <c r="B16" s="157" t="s">
        <v>224</v>
      </c>
      <c r="C16" s="158" t="s">
        <v>270</v>
      </c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</row>
    <row r="17" spans="1:16" x14ac:dyDescent="0.25">
      <c r="A17" s="160" t="s">
        <v>235</v>
      </c>
      <c r="B17" s="153" t="s">
        <v>196</v>
      </c>
      <c r="C17" s="161" t="s">
        <v>224</v>
      </c>
      <c r="D17" s="190">
        <f>SUM(D18:D22)</f>
        <v>0</v>
      </c>
      <c r="E17" s="190">
        <f t="shared" ref="E17:P17" si="3">SUM(E18:E22)</f>
        <v>0</v>
      </c>
      <c r="F17" s="190">
        <f t="shared" si="3"/>
        <v>0</v>
      </c>
      <c r="G17" s="190">
        <f t="shared" si="3"/>
        <v>0</v>
      </c>
      <c r="H17" s="190">
        <f t="shared" si="3"/>
        <v>0</v>
      </c>
      <c r="I17" s="190">
        <f t="shared" si="3"/>
        <v>0</v>
      </c>
      <c r="J17" s="190">
        <f t="shared" si="3"/>
        <v>0</v>
      </c>
      <c r="K17" s="190">
        <f t="shared" si="3"/>
        <v>0</v>
      </c>
      <c r="L17" s="190">
        <f t="shared" si="3"/>
        <v>0</v>
      </c>
      <c r="M17" s="190">
        <f t="shared" si="3"/>
        <v>0</v>
      </c>
      <c r="N17" s="190">
        <f t="shared" si="3"/>
        <v>0</v>
      </c>
      <c r="O17" s="190">
        <f t="shared" si="3"/>
        <v>0</v>
      </c>
      <c r="P17" s="190">
        <f t="shared" si="3"/>
        <v>0</v>
      </c>
    </row>
    <row r="18" spans="1:16" x14ac:dyDescent="0.25">
      <c r="A18" s="156" t="s">
        <v>271</v>
      </c>
      <c r="B18" s="163" t="s">
        <v>224</v>
      </c>
      <c r="C18" s="158" t="s">
        <v>276</v>
      </c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</row>
    <row r="19" spans="1:16" x14ac:dyDescent="0.25">
      <c r="A19" s="156" t="s">
        <v>272</v>
      </c>
      <c r="B19" s="163" t="s">
        <v>224</v>
      </c>
      <c r="C19" s="158" t="s">
        <v>277</v>
      </c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</row>
    <row r="20" spans="1:16" x14ac:dyDescent="0.25">
      <c r="A20" s="156" t="s">
        <v>273</v>
      </c>
      <c r="B20" s="163" t="s">
        <v>224</v>
      </c>
      <c r="C20" s="158" t="s">
        <v>278</v>
      </c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</row>
    <row r="21" spans="1:16" x14ac:dyDescent="0.25">
      <c r="A21" s="156" t="s">
        <v>274</v>
      </c>
      <c r="B21" s="163" t="s">
        <v>224</v>
      </c>
      <c r="C21" s="158" t="s">
        <v>279</v>
      </c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</row>
    <row r="22" spans="1:16" x14ac:dyDescent="0.25">
      <c r="A22" s="156" t="s">
        <v>275</v>
      </c>
      <c r="B22" s="163" t="s">
        <v>224</v>
      </c>
      <c r="C22" s="158" t="s">
        <v>280</v>
      </c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</row>
    <row r="23" spans="1:16" x14ac:dyDescent="0.25">
      <c r="A23" s="160" t="s">
        <v>236</v>
      </c>
      <c r="B23" s="153" t="s">
        <v>197</v>
      </c>
      <c r="C23" s="164" t="s">
        <v>224</v>
      </c>
      <c r="D23" s="190">
        <f>SUM(D24:D34)</f>
        <v>0</v>
      </c>
      <c r="E23" s="190">
        <f t="shared" ref="E23:P23" si="4">SUM(E24:E34)</f>
        <v>0</v>
      </c>
      <c r="F23" s="190">
        <f t="shared" si="4"/>
        <v>0</v>
      </c>
      <c r="G23" s="190">
        <f t="shared" si="4"/>
        <v>0</v>
      </c>
      <c r="H23" s="190">
        <f t="shared" si="4"/>
        <v>0</v>
      </c>
      <c r="I23" s="190">
        <f t="shared" si="4"/>
        <v>0</v>
      </c>
      <c r="J23" s="190">
        <f t="shared" si="4"/>
        <v>0</v>
      </c>
      <c r="K23" s="190">
        <f t="shared" si="4"/>
        <v>0</v>
      </c>
      <c r="L23" s="190">
        <f t="shared" si="4"/>
        <v>0</v>
      </c>
      <c r="M23" s="190">
        <f t="shared" si="4"/>
        <v>0</v>
      </c>
      <c r="N23" s="190">
        <f t="shared" si="4"/>
        <v>0</v>
      </c>
      <c r="O23" s="190">
        <f t="shared" si="4"/>
        <v>0</v>
      </c>
      <c r="P23" s="190">
        <f t="shared" si="4"/>
        <v>0</v>
      </c>
    </row>
    <row r="24" spans="1:16" x14ac:dyDescent="0.25">
      <c r="A24" s="156" t="s">
        <v>281</v>
      </c>
      <c r="B24" s="163" t="s">
        <v>224</v>
      </c>
      <c r="C24" s="158" t="s">
        <v>292</v>
      </c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</row>
    <row r="25" spans="1:16" x14ac:dyDescent="0.25">
      <c r="A25" s="156" t="s">
        <v>282</v>
      </c>
      <c r="B25" s="163" t="s">
        <v>224</v>
      </c>
      <c r="C25" s="158" t="s">
        <v>293</v>
      </c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</row>
    <row r="26" spans="1:16" x14ac:dyDescent="0.25">
      <c r="A26" s="156" t="s">
        <v>283</v>
      </c>
      <c r="B26" s="163" t="s">
        <v>224</v>
      </c>
      <c r="C26" s="158" t="s">
        <v>294</v>
      </c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</row>
    <row r="27" spans="1:16" x14ac:dyDescent="0.25">
      <c r="A27" s="156" t="s">
        <v>284</v>
      </c>
      <c r="B27" s="163" t="s">
        <v>224</v>
      </c>
      <c r="C27" s="158" t="s">
        <v>295</v>
      </c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</row>
    <row r="28" spans="1:16" ht="14.25" customHeight="1" x14ac:dyDescent="0.25">
      <c r="A28" s="156" t="s">
        <v>285</v>
      </c>
      <c r="B28" s="163" t="s">
        <v>224</v>
      </c>
      <c r="C28" s="158" t="s">
        <v>296</v>
      </c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</row>
    <row r="29" spans="1:16" x14ac:dyDescent="0.25">
      <c r="A29" s="156" t="s">
        <v>286</v>
      </c>
      <c r="B29" s="163" t="s">
        <v>224</v>
      </c>
      <c r="C29" s="158" t="s">
        <v>297</v>
      </c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</row>
    <row r="30" spans="1:16" x14ac:dyDescent="0.25">
      <c r="A30" s="156" t="s">
        <v>287</v>
      </c>
      <c r="B30" s="163" t="s">
        <v>224</v>
      </c>
      <c r="C30" s="158" t="s">
        <v>298</v>
      </c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</row>
    <row r="31" spans="1:16" x14ac:dyDescent="0.25">
      <c r="A31" s="156" t="s">
        <v>288</v>
      </c>
      <c r="B31" s="163" t="s">
        <v>224</v>
      </c>
      <c r="C31" s="158" t="s">
        <v>299</v>
      </c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</row>
    <row r="32" spans="1:16" x14ac:dyDescent="0.25">
      <c r="A32" s="156" t="s">
        <v>289</v>
      </c>
      <c r="B32" s="163" t="s">
        <v>224</v>
      </c>
      <c r="C32" s="158" t="s">
        <v>300</v>
      </c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</row>
    <row r="33" spans="1:16" x14ac:dyDescent="0.25">
      <c r="A33" s="156" t="s">
        <v>290</v>
      </c>
      <c r="B33" s="163" t="s">
        <v>224</v>
      </c>
      <c r="C33" s="158" t="s">
        <v>301</v>
      </c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</row>
    <row r="34" spans="1:16" x14ac:dyDescent="0.25">
      <c r="A34" s="156" t="s">
        <v>291</v>
      </c>
      <c r="B34" s="163" t="s">
        <v>224</v>
      </c>
      <c r="C34" s="158" t="s">
        <v>302</v>
      </c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</row>
    <row r="35" spans="1:16" x14ac:dyDescent="0.25">
      <c r="A35" s="160" t="s">
        <v>237</v>
      </c>
      <c r="B35" s="153" t="s">
        <v>198</v>
      </c>
      <c r="C35" s="161" t="s">
        <v>224</v>
      </c>
      <c r="D35" s="190">
        <f>SUM(D36:D41)</f>
        <v>0</v>
      </c>
      <c r="E35" s="190">
        <f t="shared" ref="E35:P35" si="5">SUM(E36:E41)</f>
        <v>0</v>
      </c>
      <c r="F35" s="190">
        <f t="shared" si="5"/>
        <v>0</v>
      </c>
      <c r="G35" s="190">
        <f t="shared" si="5"/>
        <v>0</v>
      </c>
      <c r="H35" s="190">
        <f t="shared" si="5"/>
        <v>0</v>
      </c>
      <c r="I35" s="190">
        <f t="shared" si="5"/>
        <v>0</v>
      </c>
      <c r="J35" s="190">
        <f t="shared" si="5"/>
        <v>0</v>
      </c>
      <c r="K35" s="190">
        <f t="shared" si="5"/>
        <v>0</v>
      </c>
      <c r="L35" s="190">
        <f t="shared" si="5"/>
        <v>0</v>
      </c>
      <c r="M35" s="190">
        <f t="shared" si="5"/>
        <v>0</v>
      </c>
      <c r="N35" s="190">
        <f t="shared" si="5"/>
        <v>0</v>
      </c>
      <c r="O35" s="190">
        <f t="shared" si="5"/>
        <v>0</v>
      </c>
      <c r="P35" s="190">
        <f t="shared" si="5"/>
        <v>0</v>
      </c>
    </row>
    <row r="36" spans="1:16" x14ac:dyDescent="0.25">
      <c r="A36" s="156" t="s">
        <v>303</v>
      </c>
      <c r="B36" s="163" t="s">
        <v>224</v>
      </c>
      <c r="C36" s="158" t="s">
        <v>309</v>
      </c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</row>
    <row r="37" spans="1:16" x14ac:dyDescent="0.25">
      <c r="A37" s="156" t="s">
        <v>304</v>
      </c>
      <c r="B37" s="163" t="s">
        <v>224</v>
      </c>
      <c r="C37" s="158" t="s">
        <v>310</v>
      </c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</row>
    <row r="38" spans="1:16" x14ac:dyDescent="0.25">
      <c r="A38" s="156" t="s">
        <v>305</v>
      </c>
      <c r="B38" s="163" t="s">
        <v>224</v>
      </c>
      <c r="C38" s="158" t="s">
        <v>311</v>
      </c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</row>
    <row r="39" spans="1:16" x14ac:dyDescent="0.25">
      <c r="A39" s="156" t="s">
        <v>306</v>
      </c>
      <c r="B39" s="163" t="s">
        <v>224</v>
      </c>
      <c r="C39" s="158" t="s">
        <v>312</v>
      </c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</row>
    <row r="40" spans="1:16" ht="15" customHeight="1" x14ac:dyDescent="0.25">
      <c r="A40" s="156" t="s">
        <v>307</v>
      </c>
      <c r="B40" s="163" t="s">
        <v>224</v>
      </c>
      <c r="C40" s="158" t="s">
        <v>313</v>
      </c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</row>
    <row r="41" spans="1:16" x14ac:dyDescent="0.25">
      <c r="A41" s="156" t="s">
        <v>308</v>
      </c>
      <c r="B41" s="163" t="s">
        <v>224</v>
      </c>
      <c r="C41" s="158" t="s">
        <v>314</v>
      </c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</row>
    <row r="42" spans="1:16" x14ac:dyDescent="0.25">
      <c r="A42" s="160" t="s">
        <v>238</v>
      </c>
      <c r="B42" s="153" t="s">
        <v>199</v>
      </c>
      <c r="C42" s="165" t="s">
        <v>224</v>
      </c>
      <c r="D42" s="190">
        <f>SUM(D43:D44)</f>
        <v>0</v>
      </c>
      <c r="E42" s="190">
        <f t="shared" ref="E42:P42" si="6">SUM(E43:E44)</f>
        <v>0</v>
      </c>
      <c r="F42" s="190">
        <f t="shared" si="6"/>
        <v>0</v>
      </c>
      <c r="G42" s="190">
        <f t="shared" si="6"/>
        <v>0</v>
      </c>
      <c r="H42" s="190">
        <f t="shared" si="6"/>
        <v>0</v>
      </c>
      <c r="I42" s="190">
        <f t="shared" si="6"/>
        <v>0</v>
      </c>
      <c r="J42" s="190">
        <f t="shared" si="6"/>
        <v>0</v>
      </c>
      <c r="K42" s="190">
        <f t="shared" si="6"/>
        <v>0</v>
      </c>
      <c r="L42" s="190">
        <f t="shared" si="6"/>
        <v>0</v>
      </c>
      <c r="M42" s="190">
        <f t="shared" si="6"/>
        <v>0</v>
      </c>
      <c r="N42" s="190">
        <f t="shared" si="6"/>
        <v>0</v>
      </c>
      <c r="O42" s="190">
        <f t="shared" si="6"/>
        <v>0</v>
      </c>
      <c r="P42" s="190">
        <f t="shared" si="6"/>
        <v>0</v>
      </c>
    </row>
    <row r="43" spans="1:16" x14ac:dyDescent="0.25">
      <c r="A43" s="156" t="s">
        <v>315</v>
      </c>
      <c r="B43" s="163" t="s">
        <v>224</v>
      </c>
      <c r="C43" s="158" t="s">
        <v>317</v>
      </c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</row>
    <row r="44" spans="1:16" x14ac:dyDescent="0.25">
      <c r="A44" s="156" t="s">
        <v>316</v>
      </c>
      <c r="B44" s="163" t="s">
        <v>224</v>
      </c>
      <c r="C44" s="158" t="s">
        <v>318</v>
      </c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</row>
    <row r="45" spans="1:16" x14ac:dyDescent="0.25">
      <c r="A45" s="160" t="s">
        <v>239</v>
      </c>
      <c r="B45" s="153" t="s">
        <v>200</v>
      </c>
      <c r="C45" s="165" t="s">
        <v>224</v>
      </c>
      <c r="D45" s="190">
        <f>SUM(D46:D50)</f>
        <v>0</v>
      </c>
      <c r="E45" s="190">
        <f t="shared" ref="E45:P45" si="7">SUM(E46:E50)</f>
        <v>0</v>
      </c>
      <c r="F45" s="190">
        <f t="shared" si="7"/>
        <v>0</v>
      </c>
      <c r="G45" s="190">
        <f t="shared" si="7"/>
        <v>0</v>
      </c>
      <c r="H45" s="190">
        <f t="shared" si="7"/>
        <v>0</v>
      </c>
      <c r="I45" s="190">
        <f t="shared" si="7"/>
        <v>0</v>
      </c>
      <c r="J45" s="190">
        <f t="shared" si="7"/>
        <v>0</v>
      </c>
      <c r="K45" s="190">
        <f t="shared" si="7"/>
        <v>0</v>
      </c>
      <c r="L45" s="190">
        <f t="shared" si="7"/>
        <v>0</v>
      </c>
      <c r="M45" s="190">
        <f t="shared" si="7"/>
        <v>0</v>
      </c>
      <c r="N45" s="190">
        <f t="shared" si="7"/>
        <v>0</v>
      </c>
      <c r="O45" s="190">
        <f t="shared" si="7"/>
        <v>0</v>
      </c>
      <c r="P45" s="190">
        <f t="shared" si="7"/>
        <v>0</v>
      </c>
    </row>
    <row r="46" spans="1:16" x14ac:dyDescent="0.25">
      <c r="A46" s="156" t="s">
        <v>319</v>
      </c>
      <c r="B46" s="163" t="s">
        <v>224</v>
      </c>
      <c r="C46" s="158" t="s">
        <v>324</v>
      </c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</row>
    <row r="47" spans="1:16" x14ac:dyDescent="0.25">
      <c r="A47" s="156" t="s">
        <v>320</v>
      </c>
      <c r="B47" s="163" t="s">
        <v>224</v>
      </c>
      <c r="C47" s="158" t="s">
        <v>325</v>
      </c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</row>
    <row r="48" spans="1:16" x14ac:dyDescent="0.25">
      <c r="A48" s="156" t="s">
        <v>321</v>
      </c>
      <c r="B48" s="163" t="s">
        <v>224</v>
      </c>
      <c r="C48" s="158" t="s">
        <v>326</v>
      </c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</row>
    <row r="49" spans="1:16" x14ac:dyDescent="0.25">
      <c r="A49" s="156" t="s">
        <v>322</v>
      </c>
      <c r="B49" s="163" t="s">
        <v>224</v>
      </c>
      <c r="C49" s="158" t="s">
        <v>327</v>
      </c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</row>
    <row r="50" spans="1:16" x14ac:dyDescent="0.25">
      <c r="A50" s="156" t="s">
        <v>323</v>
      </c>
      <c r="B50" s="163" t="s">
        <v>224</v>
      </c>
      <c r="C50" s="158" t="s">
        <v>328</v>
      </c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</row>
    <row r="51" spans="1:16" x14ac:dyDescent="0.25">
      <c r="A51" s="160" t="s">
        <v>240</v>
      </c>
      <c r="B51" s="153" t="s">
        <v>201</v>
      </c>
      <c r="C51" s="163" t="s">
        <v>224</v>
      </c>
      <c r="D51" s="197">
        <f>SUM(D52:D53)</f>
        <v>0</v>
      </c>
      <c r="E51" s="197">
        <f t="shared" ref="E51:P51" si="8">SUM(E52:E53)</f>
        <v>0</v>
      </c>
      <c r="F51" s="197">
        <f t="shared" si="8"/>
        <v>0</v>
      </c>
      <c r="G51" s="197">
        <f t="shared" si="8"/>
        <v>0</v>
      </c>
      <c r="H51" s="197">
        <f t="shared" si="8"/>
        <v>0</v>
      </c>
      <c r="I51" s="197">
        <f t="shared" si="8"/>
        <v>0</v>
      </c>
      <c r="J51" s="197">
        <f t="shared" si="8"/>
        <v>0</v>
      </c>
      <c r="K51" s="197">
        <f t="shared" si="8"/>
        <v>0</v>
      </c>
      <c r="L51" s="197">
        <f t="shared" si="8"/>
        <v>0</v>
      </c>
      <c r="M51" s="197">
        <f t="shared" si="8"/>
        <v>0</v>
      </c>
      <c r="N51" s="197">
        <f t="shared" si="8"/>
        <v>0</v>
      </c>
      <c r="O51" s="197">
        <f t="shared" si="8"/>
        <v>0</v>
      </c>
      <c r="P51" s="197">
        <f t="shared" si="8"/>
        <v>0</v>
      </c>
    </row>
    <row r="52" spans="1:16" x14ac:dyDescent="0.25">
      <c r="A52" s="156" t="s">
        <v>329</v>
      </c>
      <c r="B52" s="163" t="s">
        <v>224</v>
      </c>
      <c r="C52" s="158" t="s">
        <v>331</v>
      </c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</row>
    <row r="53" spans="1:16" x14ac:dyDescent="0.25">
      <c r="A53" s="156" t="s">
        <v>330</v>
      </c>
      <c r="B53" s="163" t="s">
        <v>224</v>
      </c>
      <c r="C53" s="158" t="s">
        <v>332</v>
      </c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</row>
    <row r="54" spans="1:16" x14ac:dyDescent="0.25">
      <c r="A54" s="167" t="s">
        <v>241</v>
      </c>
      <c r="B54" s="153" t="s">
        <v>202</v>
      </c>
      <c r="C54" s="163" t="s">
        <v>224</v>
      </c>
      <c r="D54" s="197">
        <f>SUM(D55:D58)</f>
        <v>0</v>
      </c>
      <c r="E54" s="197">
        <f t="shared" ref="E54:P54" si="9">SUM(E55:E58)</f>
        <v>0</v>
      </c>
      <c r="F54" s="197">
        <f t="shared" si="9"/>
        <v>0</v>
      </c>
      <c r="G54" s="197">
        <f t="shared" si="9"/>
        <v>0</v>
      </c>
      <c r="H54" s="197">
        <f t="shared" si="9"/>
        <v>0</v>
      </c>
      <c r="I54" s="197">
        <f t="shared" si="9"/>
        <v>0</v>
      </c>
      <c r="J54" s="197">
        <f t="shared" si="9"/>
        <v>0</v>
      </c>
      <c r="K54" s="197">
        <f t="shared" si="9"/>
        <v>0</v>
      </c>
      <c r="L54" s="197">
        <f t="shared" si="9"/>
        <v>0</v>
      </c>
      <c r="M54" s="197">
        <f t="shared" si="9"/>
        <v>0</v>
      </c>
      <c r="N54" s="197">
        <f t="shared" si="9"/>
        <v>0</v>
      </c>
      <c r="O54" s="197">
        <f t="shared" si="9"/>
        <v>0</v>
      </c>
      <c r="P54" s="197">
        <f t="shared" si="9"/>
        <v>0</v>
      </c>
    </row>
    <row r="55" spans="1:16" x14ac:dyDescent="0.25">
      <c r="A55" s="156" t="s">
        <v>333</v>
      </c>
      <c r="B55" s="163" t="s">
        <v>224</v>
      </c>
      <c r="C55" s="158" t="s">
        <v>337</v>
      </c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</row>
    <row r="56" spans="1:16" x14ac:dyDescent="0.25">
      <c r="A56" s="156" t="s">
        <v>334</v>
      </c>
      <c r="B56" s="163" t="s">
        <v>224</v>
      </c>
      <c r="C56" s="158" t="s">
        <v>338</v>
      </c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</row>
    <row r="57" spans="1:16" x14ac:dyDescent="0.25">
      <c r="A57" s="156" t="s">
        <v>335</v>
      </c>
      <c r="B57" s="163" t="s">
        <v>224</v>
      </c>
      <c r="C57" s="158" t="s">
        <v>339</v>
      </c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</row>
    <row r="58" spans="1:16" ht="15" customHeight="1" x14ac:dyDescent="0.25">
      <c r="A58" s="156" t="s">
        <v>336</v>
      </c>
      <c r="B58" s="163" t="s">
        <v>224</v>
      </c>
      <c r="C58" s="158" t="s">
        <v>340</v>
      </c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</row>
    <row r="59" spans="1:16" x14ac:dyDescent="0.25">
      <c r="A59" s="167" t="s">
        <v>242</v>
      </c>
      <c r="B59" s="153" t="s">
        <v>203</v>
      </c>
      <c r="C59" s="163" t="s">
        <v>224</v>
      </c>
      <c r="D59" s="198">
        <f>SUM(D60:D61)</f>
        <v>0</v>
      </c>
      <c r="E59" s="198">
        <f t="shared" ref="E59:P59" si="10">SUM(E60:E61)</f>
        <v>0</v>
      </c>
      <c r="F59" s="198">
        <f t="shared" si="10"/>
        <v>0</v>
      </c>
      <c r="G59" s="198">
        <f t="shared" si="10"/>
        <v>0</v>
      </c>
      <c r="H59" s="198">
        <f t="shared" si="10"/>
        <v>0</v>
      </c>
      <c r="I59" s="198">
        <f t="shared" si="10"/>
        <v>0</v>
      </c>
      <c r="J59" s="198">
        <f t="shared" si="10"/>
        <v>0</v>
      </c>
      <c r="K59" s="198">
        <f t="shared" si="10"/>
        <v>0</v>
      </c>
      <c r="L59" s="198">
        <f t="shared" si="10"/>
        <v>0</v>
      </c>
      <c r="M59" s="198">
        <f t="shared" si="10"/>
        <v>0</v>
      </c>
      <c r="N59" s="198">
        <f t="shared" si="10"/>
        <v>0</v>
      </c>
      <c r="O59" s="198">
        <f t="shared" si="10"/>
        <v>0</v>
      </c>
      <c r="P59" s="198">
        <f t="shared" si="10"/>
        <v>0</v>
      </c>
    </row>
    <row r="60" spans="1:16" x14ac:dyDescent="0.25">
      <c r="A60" s="156" t="s">
        <v>341</v>
      </c>
      <c r="B60" s="163" t="s">
        <v>224</v>
      </c>
      <c r="C60" s="158" t="s">
        <v>343</v>
      </c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</row>
    <row r="61" spans="1:16" x14ac:dyDescent="0.25">
      <c r="A61" s="156" t="s">
        <v>342</v>
      </c>
      <c r="B61" s="163" t="s">
        <v>224</v>
      </c>
      <c r="C61" s="158" t="s">
        <v>344</v>
      </c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</row>
    <row r="62" spans="1:16" x14ac:dyDescent="0.25">
      <c r="A62" s="169" t="s">
        <v>243</v>
      </c>
      <c r="B62" s="153" t="s">
        <v>204</v>
      </c>
      <c r="C62" s="163" t="s">
        <v>224</v>
      </c>
      <c r="D62" s="197">
        <f>SUM(D63:D68)</f>
        <v>0</v>
      </c>
      <c r="E62" s="197">
        <f t="shared" ref="E62:P62" si="11">SUM(E63:E68)</f>
        <v>0</v>
      </c>
      <c r="F62" s="197">
        <f t="shared" si="11"/>
        <v>0</v>
      </c>
      <c r="G62" s="197">
        <f t="shared" si="11"/>
        <v>0</v>
      </c>
      <c r="H62" s="197">
        <f t="shared" si="11"/>
        <v>0</v>
      </c>
      <c r="I62" s="197">
        <f t="shared" si="11"/>
        <v>0</v>
      </c>
      <c r="J62" s="197">
        <f t="shared" si="11"/>
        <v>0</v>
      </c>
      <c r="K62" s="197">
        <f t="shared" si="11"/>
        <v>0</v>
      </c>
      <c r="L62" s="197">
        <f t="shared" si="11"/>
        <v>0</v>
      </c>
      <c r="M62" s="197">
        <f t="shared" si="11"/>
        <v>0</v>
      </c>
      <c r="N62" s="197">
        <f t="shared" si="11"/>
        <v>0</v>
      </c>
      <c r="O62" s="197">
        <f t="shared" si="11"/>
        <v>0</v>
      </c>
      <c r="P62" s="197">
        <f t="shared" si="11"/>
        <v>0</v>
      </c>
    </row>
    <row r="63" spans="1:16" x14ac:dyDescent="0.25">
      <c r="A63" s="156" t="s">
        <v>345</v>
      </c>
      <c r="B63" s="163" t="s">
        <v>224</v>
      </c>
      <c r="C63" s="158" t="s">
        <v>351</v>
      </c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</row>
    <row r="64" spans="1:16" x14ac:dyDescent="0.25">
      <c r="A64" s="156" t="s">
        <v>346</v>
      </c>
      <c r="B64" s="163" t="s">
        <v>224</v>
      </c>
      <c r="C64" s="158" t="s">
        <v>352</v>
      </c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</row>
    <row r="65" spans="1:16" x14ac:dyDescent="0.25">
      <c r="A65" s="156" t="s">
        <v>347</v>
      </c>
      <c r="B65" s="163" t="s">
        <v>224</v>
      </c>
      <c r="C65" s="158" t="s">
        <v>353</v>
      </c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</row>
    <row r="66" spans="1:16" x14ac:dyDescent="0.25">
      <c r="A66" s="156" t="s">
        <v>348</v>
      </c>
      <c r="B66" s="163" t="s">
        <v>224</v>
      </c>
      <c r="C66" s="158" t="s">
        <v>354</v>
      </c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</row>
    <row r="67" spans="1:16" x14ac:dyDescent="0.25">
      <c r="A67" s="156" t="s">
        <v>349</v>
      </c>
      <c r="B67" s="163" t="s">
        <v>224</v>
      </c>
      <c r="C67" s="158" t="s">
        <v>355</v>
      </c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</row>
    <row r="68" spans="1:16" x14ac:dyDescent="0.25">
      <c r="A68" s="156" t="s">
        <v>350</v>
      </c>
      <c r="B68" s="163" t="s">
        <v>224</v>
      </c>
      <c r="C68" s="158" t="s">
        <v>356</v>
      </c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</row>
    <row r="69" spans="1:16" x14ac:dyDescent="0.25">
      <c r="A69" s="169" t="s">
        <v>244</v>
      </c>
      <c r="B69" s="153" t="s">
        <v>205</v>
      </c>
      <c r="C69" s="158" t="s">
        <v>224</v>
      </c>
      <c r="D69" s="197">
        <f>SUM(D70:D72)</f>
        <v>0</v>
      </c>
      <c r="E69" s="197">
        <f t="shared" ref="E69:P69" si="12">SUM(E70:E72)</f>
        <v>0</v>
      </c>
      <c r="F69" s="197">
        <f t="shared" si="12"/>
        <v>0</v>
      </c>
      <c r="G69" s="197">
        <f t="shared" si="12"/>
        <v>0</v>
      </c>
      <c r="H69" s="197">
        <f t="shared" si="12"/>
        <v>0</v>
      </c>
      <c r="I69" s="197">
        <f t="shared" si="12"/>
        <v>0</v>
      </c>
      <c r="J69" s="197">
        <f t="shared" si="12"/>
        <v>0</v>
      </c>
      <c r="K69" s="197">
        <f t="shared" si="12"/>
        <v>0</v>
      </c>
      <c r="L69" s="197">
        <f t="shared" si="12"/>
        <v>0</v>
      </c>
      <c r="M69" s="197">
        <f t="shared" si="12"/>
        <v>0</v>
      </c>
      <c r="N69" s="197">
        <f t="shared" si="12"/>
        <v>0</v>
      </c>
      <c r="O69" s="197">
        <f t="shared" si="12"/>
        <v>0</v>
      </c>
      <c r="P69" s="197">
        <f t="shared" si="12"/>
        <v>0</v>
      </c>
    </row>
    <row r="70" spans="1:16" x14ac:dyDescent="0.25">
      <c r="A70" s="156" t="s">
        <v>357</v>
      </c>
      <c r="B70" s="163" t="s">
        <v>224</v>
      </c>
      <c r="C70" s="158" t="s">
        <v>360</v>
      </c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</row>
    <row r="71" spans="1:16" x14ac:dyDescent="0.25">
      <c r="A71" s="156" t="s">
        <v>358</v>
      </c>
      <c r="B71" s="163" t="s">
        <v>224</v>
      </c>
      <c r="C71" s="158" t="s">
        <v>361</v>
      </c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</row>
    <row r="72" spans="1:16" x14ac:dyDescent="0.25">
      <c r="A72" s="156" t="s">
        <v>359</v>
      </c>
      <c r="B72" s="163" t="s">
        <v>224</v>
      </c>
      <c r="C72" s="158" t="s">
        <v>362</v>
      </c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</row>
    <row r="73" spans="1:16" x14ac:dyDescent="0.25">
      <c r="A73" s="169" t="s">
        <v>245</v>
      </c>
      <c r="B73" s="153" t="s">
        <v>206</v>
      </c>
      <c r="C73" s="158" t="s">
        <v>224</v>
      </c>
      <c r="D73" s="197">
        <f>SUM(D74:D75)</f>
        <v>0</v>
      </c>
      <c r="E73" s="197">
        <f t="shared" ref="E73:P73" si="13">SUM(E74:E75)</f>
        <v>0</v>
      </c>
      <c r="F73" s="197">
        <f t="shared" si="13"/>
        <v>0</v>
      </c>
      <c r="G73" s="197">
        <f t="shared" si="13"/>
        <v>0</v>
      </c>
      <c r="H73" s="197">
        <f t="shared" si="13"/>
        <v>0</v>
      </c>
      <c r="I73" s="197">
        <f t="shared" si="13"/>
        <v>0</v>
      </c>
      <c r="J73" s="197">
        <f t="shared" si="13"/>
        <v>0</v>
      </c>
      <c r="K73" s="197">
        <f t="shared" si="13"/>
        <v>0</v>
      </c>
      <c r="L73" s="197">
        <f t="shared" si="13"/>
        <v>0</v>
      </c>
      <c r="M73" s="197">
        <f t="shared" si="13"/>
        <v>0</v>
      </c>
      <c r="N73" s="197">
        <f t="shared" si="13"/>
        <v>0</v>
      </c>
      <c r="O73" s="197">
        <f t="shared" si="13"/>
        <v>0</v>
      </c>
      <c r="P73" s="197">
        <f t="shared" si="13"/>
        <v>0</v>
      </c>
    </row>
    <row r="74" spans="1:16" x14ac:dyDescent="0.25">
      <c r="A74" s="156" t="s">
        <v>363</v>
      </c>
      <c r="B74" s="163" t="s">
        <v>224</v>
      </c>
      <c r="C74" s="158" t="s">
        <v>365</v>
      </c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</row>
    <row r="75" spans="1:16" x14ac:dyDescent="0.25">
      <c r="A75" s="156" t="s">
        <v>364</v>
      </c>
      <c r="B75" s="163" t="s">
        <v>224</v>
      </c>
      <c r="C75" s="158" t="s">
        <v>366</v>
      </c>
      <c r="D75" s="240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</row>
    <row r="76" spans="1:16" x14ac:dyDescent="0.25">
      <c r="A76" s="169" t="s">
        <v>246</v>
      </c>
      <c r="B76" s="153" t="s">
        <v>207</v>
      </c>
      <c r="C76" s="158" t="s">
        <v>224</v>
      </c>
      <c r="D76" s="197">
        <f>SUM(D77:D79)</f>
        <v>0</v>
      </c>
      <c r="E76" s="197">
        <f t="shared" ref="E76:P76" si="14">SUM(E77:E79)</f>
        <v>0</v>
      </c>
      <c r="F76" s="197">
        <f t="shared" si="14"/>
        <v>0</v>
      </c>
      <c r="G76" s="197">
        <f t="shared" si="14"/>
        <v>0</v>
      </c>
      <c r="H76" s="197">
        <f t="shared" si="14"/>
        <v>0</v>
      </c>
      <c r="I76" s="197">
        <f t="shared" si="14"/>
        <v>0</v>
      </c>
      <c r="J76" s="197">
        <f t="shared" si="14"/>
        <v>0</v>
      </c>
      <c r="K76" s="197">
        <f t="shared" si="14"/>
        <v>0</v>
      </c>
      <c r="L76" s="197">
        <f t="shared" si="14"/>
        <v>0</v>
      </c>
      <c r="M76" s="197">
        <f t="shared" si="14"/>
        <v>0</v>
      </c>
      <c r="N76" s="197">
        <f t="shared" si="14"/>
        <v>0</v>
      </c>
      <c r="O76" s="197">
        <f t="shared" si="14"/>
        <v>0</v>
      </c>
      <c r="P76" s="197">
        <f t="shared" si="14"/>
        <v>0</v>
      </c>
    </row>
    <row r="77" spans="1:16" x14ac:dyDescent="0.25">
      <c r="A77" s="156" t="s">
        <v>367</v>
      </c>
      <c r="B77" s="163" t="s">
        <v>224</v>
      </c>
      <c r="C77" s="158" t="s">
        <v>370</v>
      </c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</row>
    <row r="78" spans="1:16" x14ac:dyDescent="0.25">
      <c r="A78" s="156" t="s">
        <v>368</v>
      </c>
      <c r="B78" s="163" t="s">
        <v>224</v>
      </c>
      <c r="C78" s="158" t="s">
        <v>371</v>
      </c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</row>
    <row r="79" spans="1:16" x14ac:dyDescent="0.25">
      <c r="A79" s="156" t="s">
        <v>369</v>
      </c>
      <c r="B79" s="163" t="s">
        <v>224</v>
      </c>
      <c r="C79" s="158" t="s">
        <v>372</v>
      </c>
      <c r="D79" s="240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</row>
    <row r="80" spans="1:16" x14ac:dyDescent="0.25">
      <c r="A80" s="169" t="s">
        <v>247</v>
      </c>
      <c r="B80" s="153" t="s">
        <v>208</v>
      </c>
      <c r="C80" s="158" t="s">
        <v>224</v>
      </c>
      <c r="D80" s="197">
        <f>SUM(D81:D84)</f>
        <v>0</v>
      </c>
      <c r="E80" s="197">
        <f t="shared" ref="E80:P80" si="15">SUM(E81:E84)</f>
        <v>0</v>
      </c>
      <c r="F80" s="197">
        <f t="shared" si="15"/>
        <v>0</v>
      </c>
      <c r="G80" s="197">
        <f t="shared" si="15"/>
        <v>0</v>
      </c>
      <c r="H80" s="197">
        <f t="shared" si="15"/>
        <v>0</v>
      </c>
      <c r="I80" s="197">
        <f t="shared" si="15"/>
        <v>0</v>
      </c>
      <c r="J80" s="197">
        <f t="shared" si="15"/>
        <v>0</v>
      </c>
      <c r="K80" s="197">
        <f t="shared" si="15"/>
        <v>0</v>
      </c>
      <c r="L80" s="197">
        <f t="shared" si="15"/>
        <v>0</v>
      </c>
      <c r="M80" s="197">
        <f t="shared" si="15"/>
        <v>0</v>
      </c>
      <c r="N80" s="197">
        <f t="shared" si="15"/>
        <v>0</v>
      </c>
      <c r="O80" s="197">
        <f t="shared" si="15"/>
        <v>0</v>
      </c>
      <c r="P80" s="197">
        <f t="shared" si="15"/>
        <v>0</v>
      </c>
    </row>
    <row r="81" spans="1:16" x14ac:dyDescent="0.25">
      <c r="A81" s="156" t="s">
        <v>373</v>
      </c>
      <c r="B81" s="163" t="s">
        <v>224</v>
      </c>
      <c r="C81" s="158" t="s">
        <v>377</v>
      </c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</row>
    <row r="82" spans="1:16" x14ac:dyDescent="0.25">
      <c r="A82" s="156" t="s">
        <v>374</v>
      </c>
      <c r="B82" s="163" t="s">
        <v>224</v>
      </c>
      <c r="C82" s="158" t="s">
        <v>378</v>
      </c>
      <c r="D82" s="240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</row>
    <row r="83" spans="1:16" x14ac:dyDescent="0.25">
      <c r="A83" s="156" t="s">
        <v>375</v>
      </c>
      <c r="B83" s="163" t="s">
        <v>224</v>
      </c>
      <c r="C83" s="158" t="s">
        <v>379</v>
      </c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</row>
    <row r="84" spans="1:16" x14ac:dyDescent="0.25">
      <c r="A84" s="156" t="s">
        <v>376</v>
      </c>
      <c r="B84" s="163" t="s">
        <v>224</v>
      </c>
      <c r="C84" s="158" t="s">
        <v>380</v>
      </c>
      <c r="D84" s="240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</row>
    <row r="85" spans="1:16" x14ac:dyDescent="0.25">
      <c r="A85" s="169" t="s">
        <v>248</v>
      </c>
      <c r="B85" s="153" t="s">
        <v>209</v>
      </c>
      <c r="C85" s="158" t="s">
        <v>224</v>
      </c>
      <c r="D85" s="197">
        <f>SUM(D86:D89)</f>
        <v>0</v>
      </c>
      <c r="E85" s="197">
        <f t="shared" ref="E85:P85" si="16">SUM(E86:E89)</f>
        <v>0</v>
      </c>
      <c r="F85" s="197">
        <f t="shared" si="16"/>
        <v>0</v>
      </c>
      <c r="G85" s="197">
        <f t="shared" si="16"/>
        <v>0</v>
      </c>
      <c r="H85" s="197">
        <f t="shared" si="16"/>
        <v>0</v>
      </c>
      <c r="I85" s="197">
        <f t="shared" si="16"/>
        <v>0</v>
      </c>
      <c r="J85" s="197">
        <f t="shared" si="16"/>
        <v>0</v>
      </c>
      <c r="K85" s="197">
        <f t="shared" si="16"/>
        <v>0</v>
      </c>
      <c r="L85" s="197">
        <f t="shared" si="16"/>
        <v>0</v>
      </c>
      <c r="M85" s="197">
        <f t="shared" si="16"/>
        <v>0</v>
      </c>
      <c r="N85" s="197">
        <f t="shared" si="16"/>
        <v>0</v>
      </c>
      <c r="O85" s="197">
        <f t="shared" si="16"/>
        <v>0</v>
      </c>
      <c r="P85" s="197">
        <f t="shared" si="16"/>
        <v>0</v>
      </c>
    </row>
    <row r="86" spans="1:16" x14ac:dyDescent="0.25">
      <c r="A86" s="156" t="s">
        <v>381</v>
      </c>
      <c r="B86" s="163" t="s">
        <v>224</v>
      </c>
      <c r="C86" s="158" t="s">
        <v>391</v>
      </c>
      <c r="D86" s="240"/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</row>
    <row r="87" spans="1:16" x14ac:dyDescent="0.25">
      <c r="A87" s="156" t="s">
        <v>382</v>
      </c>
      <c r="B87" s="163" t="s">
        <v>224</v>
      </c>
      <c r="C87" s="158" t="s">
        <v>392</v>
      </c>
      <c r="D87" s="240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</row>
    <row r="88" spans="1:16" x14ac:dyDescent="0.25">
      <c r="A88" s="156" t="s">
        <v>383</v>
      </c>
      <c r="B88" s="163" t="s">
        <v>224</v>
      </c>
      <c r="C88" s="158" t="s">
        <v>393</v>
      </c>
      <c r="D88" s="240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</row>
    <row r="89" spans="1:16" x14ac:dyDescent="0.25">
      <c r="A89" s="156" t="s">
        <v>384</v>
      </c>
      <c r="B89" s="163" t="s">
        <v>224</v>
      </c>
      <c r="C89" s="158" t="s">
        <v>394</v>
      </c>
      <c r="D89" s="240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</row>
    <row r="90" spans="1:16" x14ac:dyDescent="0.25">
      <c r="A90" s="169" t="s">
        <v>249</v>
      </c>
      <c r="B90" s="153" t="s">
        <v>210</v>
      </c>
      <c r="C90" s="158" t="s">
        <v>224</v>
      </c>
      <c r="D90" s="197">
        <f>SUM(D91:D93)</f>
        <v>0</v>
      </c>
      <c r="E90" s="197">
        <f t="shared" ref="E90:P90" si="17">SUM(E91:E93)</f>
        <v>0</v>
      </c>
      <c r="F90" s="197">
        <f t="shared" si="17"/>
        <v>0</v>
      </c>
      <c r="G90" s="197">
        <f t="shared" si="17"/>
        <v>0</v>
      </c>
      <c r="H90" s="197">
        <f t="shared" si="17"/>
        <v>0</v>
      </c>
      <c r="I90" s="197">
        <f t="shared" si="17"/>
        <v>0</v>
      </c>
      <c r="J90" s="197">
        <f t="shared" si="17"/>
        <v>0</v>
      </c>
      <c r="K90" s="197">
        <f t="shared" si="17"/>
        <v>0</v>
      </c>
      <c r="L90" s="197">
        <f t="shared" si="17"/>
        <v>0</v>
      </c>
      <c r="M90" s="197">
        <f t="shared" si="17"/>
        <v>0</v>
      </c>
      <c r="N90" s="197">
        <f t="shared" si="17"/>
        <v>0</v>
      </c>
      <c r="O90" s="197">
        <f t="shared" si="17"/>
        <v>0</v>
      </c>
      <c r="P90" s="197">
        <f t="shared" si="17"/>
        <v>0</v>
      </c>
    </row>
    <row r="91" spans="1:16" ht="15.75" x14ac:dyDescent="0.25">
      <c r="A91" s="156" t="s">
        <v>385</v>
      </c>
      <c r="B91" s="134" t="s">
        <v>224</v>
      </c>
      <c r="C91" s="158" t="s">
        <v>388</v>
      </c>
      <c r="D91" s="240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</row>
    <row r="92" spans="1:16" x14ac:dyDescent="0.25">
      <c r="A92" s="156" t="s">
        <v>386</v>
      </c>
      <c r="B92" s="163" t="s">
        <v>224</v>
      </c>
      <c r="C92" s="158" t="s">
        <v>389</v>
      </c>
      <c r="D92" s="240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</row>
    <row r="93" spans="1:16" x14ac:dyDescent="0.25">
      <c r="A93" s="156" t="s">
        <v>387</v>
      </c>
      <c r="B93" s="163" t="s">
        <v>224</v>
      </c>
      <c r="C93" s="158" t="s">
        <v>390</v>
      </c>
      <c r="D93" s="240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</row>
    <row r="94" spans="1:16" x14ac:dyDescent="0.25">
      <c r="A94" s="169" t="s">
        <v>250</v>
      </c>
      <c r="B94" s="153" t="s">
        <v>211</v>
      </c>
      <c r="C94" s="158" t="s">
        <v>224</v>
      </c>
      <c r="D94" s="197">
        <f>SUM(D95:D101)</f>
        <v>0</v>
      </c>
      <c r="E94" s="197">
        <f t="shared" ref="E94:P94" si="18">SUM(E95:E101)</f>
        <v>0</v>
      </c>
      <c r="F94" s="197">
        <f t="shared" si="18"/>
        <v>0</v>
      </c>
      <c r="G94" s="197">
        <f t="shared" si="18"/>
        <v>0</v>
      </c>
      <c r="H94" s="197">
        <f t="shared" si="18"/>
        <v>0</v>
      </c>
      <c r="I94" s="197">
        <f t="shared" si="18"/>
        <v>0</v>
      </c>
      <c r="J94" s="197">
        <f t="shared" si="18"/>
        <v>0</v>
      </c>
      <c r="K94" s="197">
        <f t="shared" si="18"/>
        <v>0</v>
      </c>
      <c r="L94" s="197">
        <f t="shared" si="18"/>
        <v>0</v>
      </c>
      <c r="M94" s="197">
        <f t="shared" si="18"/>
        <v>0</v>
      </c>
      <c r="N94" s="197">
        <f t="shared" si="18"/>
        <v>0</v>
      </c>
      <c r="O94" s="197">
        <f t="shared" si="18"/>
        <v>0</v>
      </c>
      <c r="P94" s="197">
        <f t="shared" si="18"/>
        <v>0</v>
      </c>
    </row>
    <row r="95" spans="1:16" x14ac:dyDescent="0.25">
      <c r="A95" s="156" t="s">
        <v>395</v>
      </c>
      <c r="B95" s="163" t="s">
        <v>224</v>
      </c>
      <c r="C95" s="158" t="s">
        <v>401</v>
      </c>
      <c r="D95" s="240"/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</row>
    <row r="96" spans="1:16" x14ac:dyDescent="0.25">
      <c r="A96" s="156" t="s">
        <v>396</v>
      </c>
      <c r="B96" s="163" t="s">
        <v>224</v>
      </c>
      <c r="C96" s="158" t="s">
        <v>402</v>
      </c>
      <c r="D96" s="240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</row>
    <row r="97" spans="1:16" x14ac:dyDescent="0.25">
      <c r="A97" s="156" t="s">
        <v>397</v>
      </c>
      <c r="B97" s="163" t="s">
        <v>224</v>
      </c>
      <c r="C97" s="158" t="s">
        <v>403</v>
      </c>
      <c r="D97" s="240"/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0"/>
      <c r="P97" s="240"/>
    </row>
    <row r="98" spans="1:16" x14ac:dyDescent="0.25">
      <c r="A98" s="156" t="s">
        <v>226</v>
      </c>
      <c r="B98" s="163" t="s">
        <v>224</v>
      </c>
      <c r="C98" s="158" t="s">
        <v>404</v>
      </c>
      <c r="D98" s="240"/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0"/>
      <c r="P98" s="240"/>
    </row>
    <row r="99" spans="1:16" x14ac:dyDescent="0.25">
      <c r="A99" s="156" t="s">
        <v>398</v>
      </c>
      <c r="B99" s="163" t="s">
        <v>224</v>
      </c>
      <c r="C99" s="158" t="s">
        <v>405</v>
      </c>
      <c r="D99" s="240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</row>
    <row r="100" spans="1:16" x14ac:dyDescent="0.25">
      <c r="A100" s="156" t="s">
        <v>399</v>
      </c>
      <c r="B100" s="163" t="s">
        <v>224</v>
      </c>
      <c r="C100" s="158" t="s">
        <v>406</v>
      </c>
      <c r="D100" s="240"/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</row>
    <row r="101" spans="1:16" x14ac:dyDescent="0.25">
      <c r="A101" s="156" t="s">
        <v>400</v>
      </c>
      <c r="B101" s="163" t="s">
        <v>224</v>
      </c>
      <c r="C101" s="158" t="s">
        <v>407</v>
      </c>
      <c r="D101" s="240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</row>
    <row r="102" spans="1:16" x14ac:dyDescent="0.25">
      <c r="A102" s="169" t="s">
        <v>251</v>
      </c>
      <c r="B102" s="153" t="s">
        <v>212</v>
      </c>
      <c r="C102" s="158" t="s">
        <v>224</v>
      </c>
      <c r="D102" s="197">
        <f>SUM(D103:D107)</f>
        <v>0</v>
      </c>
      <c r="E102" s="197">
        <f t="shared" ref="E102:P102" si="19">SUM(E103:E107)</f>
        <v>0</v>
      </c>
      <c r="F102" s="197">
        <f t="shared" si="19"/>
        <v>0</v>
      </c>
      <c r="G102" s="197">
        <f t="shared" si="19"/>
        <v>0</v>
      </c>
      <c r="H102" s="197">
        <f t="shared" si="19"/>
        <v>0</v>
      </c>
      <c r="I102" s="197">
        <f t="shared" si="19"/>
        <v>0</v>
      </c>
      <c r="J102" s="197">
        <f t="shared" si="19"/>
        <v>0</v>
      </c>
      <c r="K102" s="197">
        <f t="shared" si="19"/>
        <v>0</v>
      </c>
      <c r="L102" s="197">
        <f t="shared" si="19"/>
        <v>0</v>
      </c>
      <c r="M102" s="197">
        <f t="shared" si="19"/>
        <v>0</v>
      </c>
      <c r="N102" s="197">
        <f t="shared" si="19"/>
        <v>0</v>
      </c>
      <c r="O102" s="197">
        <f t="shared" si="19"/>
        <v>0</v>
      </c>
      <c r="P102" s="197">
        <f t="shared" si="19"/>
        <v>0</v>
      </c>
    </row>
    <row r="103" spans="1:16" x14ac:dyDescent="0.25">
      <c r="A103" s="156" t="s">
        <v>408</v>
      </c>
      <c r="B103" s="163" t="s">
        <v>224</v>
      </c>
      <c r="C103" s="158" t="s">
        <v>413</v>
      </c>
      <c r="D103" s="240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</row>
    <row r="104" spans="1:16" x14ac:dyDescent="0.25">
      <c r="A104" s="156" t="s">
        <v>409</v>
      </c>
      <c r="B104" s="163" t="s">
        <v>224</v>
      </c>
      <c r="C104" s="158" t="s">
        <v>414</v>
      </c>
      <c r="D104" s="240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</row>
    <row r="105" spans="1:16" x14ac:dyDescent="0.25">
      <c r="A105" s="142" t="s">
        <v>410</v>
      </c>
      <c r="B105" s="163" t="s">
        <v>224</v>
      </c>
      <c r="C105" s="158" t="s">
        <v>415</v>
      </c>
      <c r="D105" s="240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</row>
    <row r="106" spans="1:16" x14ac:dyDescent="0.25">
      <c r="A106" s="142" t="s">
        <v>411</v>
      </c>
      <c r="B106" s="163" t="s">
        <v>224</v>
      </c>
      <c r="C106" s="158" t="s">
        <v>416</v>
      </c>
      <c r="D106" s="240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</row>
    <row r="107" spans="1:16" x14ac:dyDescent="0.25">
      <c r="A107" s="142" t="s">
        <v>412</v>
      </c>
      <c r="B107" s="163" t="s">
        <v>224</v>
      </c>
      <c r="C107" s="158" t="s">
        <v>417</v>
      </c>
      <c r="D107" s="240"/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</row>
    <row r="108" spans="1:16" x14ac:dyDescent="0.25">
      <c r="A108" s="169" t="s">
        <v>252</v>
      </c>
      <c r="B108" s="153" t="s">
        <v>213</v>
      </c>
      <c r="C108" s="158" t="s">
        <v>224</v>
      </c>
      <c r="D108" s="197">
        <f>SUM(D109:D113)</f>
        <v>0</v>
      </c>
      <c r="E108" s="197">
        <f t="shared" ref="E108:P108" si="20">SUM(E109:E113)</f>
        <v>0</v>
      </c>
      <c r="F108" s="197">
        <f t="shared" si="20"/>
        <v>0</v>
      </c>
      <c r="G108" s="197">
        <f t="shared" si="20"/>
        <v>0</v>
      </c>
      <c r="H108" s="197">
        <f t="shared" si="20"/>
        <v>0</v>
      </c>
      <c r="I108" s="197">
        <f t="shared" si="20"/>
        <v>0</v>
      </c>
      <c r="J108" s="197">
        <f t="shared" si="20"/>
        <v>0</v>
      </c>
      <c r="K108" s="197">
        <f t="shared" si="20"/>
        <v>0</v>
      </c>
      <c r="L108" s="197">
        <f t="shared" si="20"/>
        <v>0</v>
      </c>
      <c r="M108" s="197">
        <f t="shared" si="20"/>
        <v>0</v>
      </c>
      <c r="N108" s="197">
        <f t="shared" si="20"/>
        <v>0</v>
      </c>
      <c r="O108" s="197">
        <f t="shared" si="20"/>
        <v>0</v>
      </c>
      <c r="P108" s="197">
        <f t="shared" si="20"/>
        <v>0</v>
      </c>
    </row>
    <row r="109" spans="1:16" x14ac:dyDescent="0.25">
      <c r="A109" s="156" t="s">
        <v>418</v>
      </c>
      <c r="B109" s="163" t="s">
        <v>224</v>
      </c>
      <c r="C109" s="158" t="s">
        <v>422</v>
      </c>
      <c r="D109" s="240"/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</row>
    <row r="110" spans="1:16" x14ac:dyDescent="0.25">
      <c r="A110" s="156" t="s">
        <v>419</v>
      </c>
      <c r="B110" s="163" t="s">
        <v>224</v>
      </c>
      <c r="C110" s="158" t="s">
        <v>423</v>
      </c>
      <c r="D110" s="240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</row>
    <row r="111" spans="1:16" x14ac:dyDescent="0.25">
      <c r="A111" s="142" t="s">
        <v>420</v>
      </c>
      <c r="B111" s="163" t="s">
        <v>224</v>
      </c>
      <c r="C111" s="158" t="s">
        <v>424</v>
      </c>
      <c r="D111" s="240"/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</row>
    <row r="112" spans="1:16" x14ac:dyDescent="0.25">
      <c r="A112" s="142" t="s">
        <v>364</v>
      </c>
      <c r="B112" s="163" t="s">
        <v>224</v>
      </c>
      <c r="C112" s="158" t="s">
        <v>425</v>
      </c>
      <c r="D112" s="240"/>
      <c r="E112" s="240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</row>
    <row r="113" spans="1:16" x14ac:dyDescent="0.25">
      <c r="A113" s="142" t="s">
        <v>421</v>
      </c>
      <c r="B113" s="163" t="s">
        <v>224</v>
      </c>
      <c r="C113" s="158" t="s">
        <v>426</v>
      </c>
      <c r="D113" s="240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</row>
    <row r="114" spans="1:16" x14ac:dyDescent="0.25">
      <c r="A114" s="169" t="s">
        <v>253</v>
      </c>
      <c r="B114" s="153" t="s">
        <v>216</v>
      </c>
      <c r="C114" s="158" t="s">
        <v>224</v>
      </c>
      <c r="D114" s="197">
        <f>SUM(D115:D116)</f>
        <v>0</v>
      </c>
      <c r="E114" s="197">
        <f t="shared" ref="E114:P114" si="21">SUM(E115:E116)</f>
        <v>0</v>
      </c>
      <c r="F114" s="197">
        <f t="shared" si="21"/>
        <v>0</v>
      </c>
      <c r="G114" s="197">
        <f t="shared" si="21"/>
        <v>0</v>
      </c>
      <c r="H114" s="197">
        <f t="shared" si="21"/>
        <v>0</v>
      </c>
      <c r="I114" s="197">
        <f t="shared" si="21"/>
        <v>0</v>
      </c>
      <c r="J114" s="197">
        <f t="shared" si="21"/>
        <v>0</v>
      </c>
      <c r="K114" s="197">
        <f t="shared" si="21"/>
        <v>0</v>
      </c>
      <c r="L114" s="197">
        <f t="shared" si="21"/>
        <v>0</v>
      </c>
      <c r="M114" s="197">
        <f t="shared" si="21"/>
        <v>0</v>
      </c>
      <c r="N114" s="197">
        <f t="shared" si="21"/>
        <v>0</v>
      </c>
      <c r="O114" s="197">
        <f t="shared" si="21"/>
        <v>0</v>
      </c>
      <c r="P114" s="197">
        <f t="shared" si="21"/>
        <v>0</v>
      </c>
    </row>
    <row r="115" spans="1:16" x14ac:dyDescent="0.25">
      <c r="A115" s="156" t="s">
        <v>427</v>
      </c>
      <c r="B115" s="163" t="s">
        <v>224</v>
      </c>
      <c r="C115" s="158" t="s">
        <v>429</v>
      </c>
      <c r="D115" s="240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</row>
    <row r="116" spans="1:16" x14ac:dyDescent="0.25">
      <c r="A116" s="156" t="s">
        <v>428</v>
      </c>
      <c r="B116" s="163" t="s">
        <v>224</v>
      </c>
      <c r="C116" s="158" t="s">
        <v>430</v>
      </c>
      <c r="D116" s="240"/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</row>
    <row r="117" spans="1:16" x14ac:dyDescent="0.25">
      <c r="A117" s="169" t="s">
        <v>254</v>
      </c>
      <c r="B117" s="153" t="s">
        <v>214</v>
      </c>
      <c r="C117" s="158" t="s">
        <v>224</v>
      </c>
      <c r="D117" s="197">
        <f>SUM(D118:D118)</f>
        <v>0</v>
      </c>
      <c r="E117" s="197">
        <f t="shared" ref="E117:P117" si="22">SUM(E118:E118)</f>
        <v>0</v>
      </c>
      <c r="F117" s="197">
        <f t="shared" si="22"/>
        <v>0</v>
      </c>
      <c r="G117" s="197">
        <f t="shared" si="22"/>
        <v>0</v>
      </c>
      <c r="H117" s="197">
        <f t="shared" si="22"/>
        <v>0</v>
      </c>
      <c r="I117" s="197">
        <f t="shared" si="22"/>
        <v>0</v>
      </c>
      <c r="J117" s="197">
        <f t="shared" si="22"/>
        <v>0</v>
      </c>
      <c r="K117" s="197">
        <f t="shared" si="22"/>
        <v>0</v>
      </c>
      <c r="L117" s="197">
        <f t="shared" si="22"/>
        <v>0</v>
      </c>
      <c r="M117" s="197">
        <f t="shared" si="22"/>
        <v>0</v>
      </c>
      <c r="N117" s="197">
        <f t="shared" si="22"/>
        <v>0</v>
      </c>
      <c r="O117" s="197">
        <f t="shared" si="22"/>
        <v>0</v>
      </c>
      <c r="P117" s="197">
        <f t="shared" si="22"/>
        <v>0</v>
      </c>
    </row>
    <row r="118" spans="1:16" x14ac:dyDescent="0.25">
      <c r="A118" s="156" t="s">
        <v>431</v>
      </c>
      <c r="B118" s="163" t="s">
        <v>224</v>
      </c>
      <c r="C118" s="158" t="s">
        <v>432</v>
      </c>
      <c r="D118" s="240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</row>
    <row r="119" spans="1:16" x14ac:dyDescent="0.25">
      <c r="A119" s="169" t="s">
        <v>255</v>
      </c>
      <c r="B119" s="153" t="s">
        <v>215</v>
      </c>
      <c r="C119" s="158" t="s">
        <v>224</v>
      </c>
      <c r="D119" s="197">
        <f>SUM(D120:D121)</f>
        <v>0</v>
      </c>
      <c r="E119" s="197">
        <f t="shared" ref="E119:P119" si="23">SUM(E120:E121)</f>
        <v>0</v>
      </c>
      <c r="F119" s="197">
        <f t="shared" si="23"/>
        <v>0</v>
      </c>
      <c r="G119" s="197">
        <f t="shared" si="23"/>
        <v>0</v>
      </c>
      <c r="H119" s="197">
        <f t="shared" si="23"/>
        <v>0</v>
      </c>
      <c r="I119" s="197">
        <f t="shared" si="23"/>
        <v>0</v>
      </c>
      <c r="J119" s="197">
        <f t="shared" si="23"/>
        <v>0</v>
      </c>
      <c r="K119" s="197">
        <f t="shared" si="23"/>
        <v>0</v>
      </c>
      <c r="L119" s="197">
        <f t="shared" si="23"/>
        <v>0</v>
      </c>
      <c r="M119" s="197">
        <f t="shared" si="23"/>
        <v>0</v>
      </c>
      <c r="N119" s="197">
        <f t="shared" si="23"/>
        <v>0</v>
      </c>
      <c r="O119" s="197">
        <f t="shared" si="23"/>
        <v>0</v>
      </c>
      <c r="P119" s="197">
        <f t="shared" si="23"/>
        <v>0</v>
      </c>
    </row>
    <row r="120" spans="1:16" x14ac:dyDescent="0.25">
      <c r="A120" s="156" t="s">
        <v>433</v>
      </c>
      <c r="B120" s="163" t="s">
        <v>224</v>
      </c>
      <c r="C120" s="158" t="s">
        <v>435</v>
      </c>
      <c r="D120" s="240"/>
      <c r="E120" s="240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</row>
    <row r="121" spans="1:16" x14ac:dyDescent="0.25">
      <c r="A121" s="156" t="s">
        <v>434</v>
      </c>
      <c r="B121" s="163" t="s">
        <v>224</v>
      </c>
      <c r="C121" s="158" t="s">
        <v>436</v>
      </c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</row>
    <row r="122" spans="1:16" x14ac:dyDescent="0.25">
      <c r="A122" s="169" t="s">
        <v>256</v>
      </c>
      <c r="B122" s="153" t="s">
        <v>217</v>
      </c>
      <c r="C122" s="158" t="s">
        <v>224</v>
      </c>
      <c r="D122" s="197">
        <f>SUM(D123:D125)</f>
        <v>0</v>
      </c>
      <c r="E122" s="197">
        <f t="shared" ref="E122:P122" si="24">SUM(E123:E125)</f>
        <v>0</v>
      </c>
      <c r="F122" s="197">
        <f t="shared" si="24"/>
        <v>0</v>
      </c>
      <c r="G122" s="197">
        <f t="shared" si="24"/>
        <v>0</v>
      </c>
      <c r="H122" s="197">
        <f t="shared" si="24"/>
        <v>0</v>
      </c>
      <c r="I122" s="197">
        <f t="shared" si="24"/>
        <v>0</v>
      </c>
      <c r="J122" s="197">
        <f t="shared" si="24"/>
        <v>0</v>
      </c>
      <c r="K122" s="197">
        <f t="shared" si="24"/>
        <v>0</v>
      </c>
      <c r="L122" s="197">
        <f t="shared" si="24"/>
        <v>0</v>
      </c>
      <c r="M122" s="197">
        <f t="shared" si="24"/>
        <v>0</v>
      </c>
      <c r="N122" s="197">
        <f t="shared" si="24"/>
        <v>0</v>
      </c>
      <c r="O122" s="197">
        <f t="shared" si="24"/>
        <v>0</v>
      </c>
      <c r="P122" s="197">
        <f t="shared" si="24"/>
        <v>0</v>
      </c>
    </row>
    <row r="123" spans="1:16" x14ac:dyDescent="0.25">
      <c r="A123" s="156" t="s">
        <v>437</v>
      </c>
      <c r="B123" s="163" t="s">
        <v>224</v>
      </c>
      <c r="C123" s="158" t="s">
        <v>440</v>
      </c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</row>
    <row r="124" spans="1:16" x14ac:dyDescent="0.25">
      <c r="A124" s="156" t="s">
        <v>438</v>
      </c>
      <c r="B124" s="163" t="s">
        <v>224</v>
      </c>
      <c r="C124" s="158" t="s">
        <v>441</v>
      </c>
      <c r="D124" s="240"/>
      <c r="E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</row>
    <row r="125" spans="1:16" x14ac:dyDescent="0.25">
      <c r="A125" s="142" t="s">
        <v>439</v>
      </c>
      <c r="B125" s="163" t="s">
        <v>224</v>
      </c>
      <c r="C125" s="158" t="s">
        <v>442</v>
      </c>
      <c r="D125" s="240"/>
      <c r="E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</row>
    <row r="126" spans="1:16" x14ac:dyDescent="0.25">
      <c r="A126" s="142"/>
      <c r="B126" s="163"/>
      <c r="C126" s="170"/>
      <c r="D126" s="196"/>
      <c r="E126" s="196"/>
      <c r="F126" s="196"/>
      <c r="G126" s="196"/>
      <c r="H126" s="196"/>
      <c r="I126" s="196"/>
      <c r="J126" s="196"/>
      <c r="K126" s="196"/>
      <c r="L126" s="196"/>
      <c r="M126" s="196"/>
      <c r="N126" s="196"/>
      <c r="O126" s="196"/>
      <c r="P126" s="196"/>
    </row>
    <row r="127" spans="1:16" ht="28.5" x14ac:dyDescent="0.25">
      <c r="A127" s="172" t="s">
        <v>227</v>
      </c>
      <c r="B127" s="142"/>
      <c r="C127" s="142"/>
      <c r="D127" s="190">
        <f t="shared" ref="D127:P127" si="25">SUM(D8,D10,D17,D23,D35,D42,D45,D51,D54,D59,D62,D69,D73,D76,D80,D85,D90,D94,D102,D108,D114,D117,D119,D122)</f>
        <v>0</v>
      </c>
      <c r="E127" s="190">
        <f t="shared" si="25"/>
        <v>0</v>
      </c>
      <c r="F127" s="190">
        <f t="shared" si="25"/>
        <v>0</v>
      </c>
      <c r="G127" s="190">
        <f t="shared" si="25"/>
        <v>0</v>
      </c>
      <c r="H127" s="190">
        <f t="shared" si="25"/>
        <v>0</v>
      </c>
      <c r="I127" s="190">
        <f t="shared" si="25"/>
        <v>0</v>
      </c>
      <c r="J127" s="190">
        <f t="shared" si="25"/>
        <v>0</v>
      </c>
      <c r="K127" s="190">
        <f t="shared" si="25"/>
        <v>0</v>
      </c>
      <c r="L127" s="190">
        <f t="shared" si="25"/>
        <v>0</v>
      </c>
      <c r="M127" s="190">
        <f t="shared" si="25"/>
        <v>0</v>
      </c>
      <c r="N127" s="190">
        <f t="shared" si="25"/>
        <v>0</v>
      </c>
      <c r="O127" s="190">
        <f t="shared" si="25"/>
        <v>0</v>
      </c>
      <c r="P127" s="190">
        <f t="shared" si="25"/>
        <v>0</v>
      </c>
    </row>
    <row r="128" spans="1:16" x14ac:dyDescent="0.25">
      <c r="A128" s="152"/>
      <c r="B128" s="142"/>
      <c r="C128" s="142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</row>
    <row r="129" spans="1:16" x14ac:dyDescent="0.25">
      <c r="A129" s="176" t="s">
        <v>228</v>
      </c>
      <c r="B129" s="177"/>
      <c r="C129" s="177"/>
      <c r="D129" s="241"/>
      <c r="E129" s="241"/>
      <c r="F129" s="241"/>
      <c r="G129" s="241"/>
      <c r="H129" s="241"/>
      <c r="I129" s="241"/>
      <c r="J129" s="241"/>
      <c r="K129" s="241"/>
      <c r="L129" s="241"/>
      <c r="M129" s="241"/>
      <c r="N129" s="241"/>
      <c r="O129" s="241"/>
      <c r="P129" s="241"/>
    </row>
    <row r="130" spans="1:16" x14ac:dyDescent="0.25">
      <c r="A130" s="178" t="s">
        <v>229</v>
      </c>
      <c r="B130" s="179"/>
      <c r="C130" s="179"/>
      <c r="D130" s="204">
        <f>D6-D129</f>
        <v>0</v>
      </c>
      <c r="E130" s="204">
        <f t="shared" ref="E130:P130" si="26">E6-E129</f>
        <v>0</v>
      </c>
      <c r="F130" s="204">
        <f t="shared" si="26"/>
        <v>0</v>
      </c>
      <c r="G130" s="204">
        <f t="shared" si="26"/>
        <v>0</v>
      </c>
      <c r="H130" s="204">
        <f t="shared" si="26"/>
        <v>0</v>
      </c>
      <c r="I130" s="204">
        <f t="shared" si="26"/>
        <v>0</v>
      </c>
      <c r="J130" s="204">
        <f t="shared" si="26"/>
        <v>0</v>
      </c>
      <c r="K130" s="204">
        <f t="shared" si="26"/>
        <v>0</v>
      </c>
      <c r="L130" s="204">
        <f t="shared" si="26"/>
        <v>0</v>
      </c>
      <c r="M130" s="204">
        <f t="shared" si="26"/>
        <v>0</v>
      </c>
      <c r="N130" s="204">
        <f t="shared" si="26"/>
        <v>0</v>
      </c>
      <c r="O130" s="204">
        <f t="shared" si="26"/>
        <v>0</v>
      </c>
      <c r="P130" s="204">
        <f t="shared" si="26"/>
        <v>0</v>
      </c>
    </row>
    <row r="131" spans="1:16" x14ac:dyDescent="0.25">
      <c r="A131" s="205" t="s">
        <v>230</v>
      </c>
      <c r="B131" s="206"/>
      <c r="C131" s="206"/>
      <c r="D131" s="205">
        <v>299</v>
      </c>
      <c r="E131" s="205">
        <v>210</v>
      </c>
      <c r="F131" s="205">
        <v>0</v>
      </c>
      <c r="G131" s="205">
        <v>0</v>
      </c>
      <c r="H131" s="205">
        <v>176</v>
      </c>
      <c r="I131" s="205">
        <v>121</v>
      </c>
      <c r="J131" s="205">
        <v>58</v>
      </c>
      <c r="K131" s="205">
        <v>47</v>
      </c>
      <c r="L131" s="205">
        <v>4</v>
      </c>
      <c r="M131" s="205">
        <v>1</v>
      </c>
      <c r="N131" s="205">
        <v>0</v>
      </c>
      <c r="O131" s="205">
        <v>0</v>
      </c>
      <c r="P131" s="205">
        <v>0</v>
      </c>
    </row>
    <row r="132" spans="1:16" x14ac:dyDescent="0.25">
      <c r="A132" s="178" t="s">
        <v>231</v>
      </c>
      <c r="B132" s="204"/>
      <c r="C132" s="204"/>
      <c r="D132" s="204">
        <f t="shared" ref="D132:P132" si="27">D6-D131</f>
        <v>-299</v>
      </c>
      <c r="E132" s="204">
        <f t="shared" si="27"/>
        <v>-210</v>
      </c>
      <c r="F132" s="204">
        <f t="shared" si="27"/>
        <v>0</v>
      </c>
      <c r="G132" s="204">
        <f t="shared" si="27"/>
        <v>0</v>
      </c>
      <c r="H132" s="204">
        <f t="shared" si="27"/>
        <v>-176</v>
      </c>
      <c r="I132" s="204">
        <f t="shared" si="27"/>
        <v>-121</v>
      </c>
      <c r="J132" s="204">
        <f t="shared" si="27"/>
        <v>-58</v>
      </c>
      <c r="K132" s="204">
        <f t="shared" si="27"/>
        <v>-47</v>
      </c>
      <c r="L132" s="204">
        <f t="shared" si="27"/>
        <v>-4</v>
      </c>
      <c r="M132" s="204">
        <f t="shared" si="27"/>
        <v>-1</v>
      </c>
      <c r="N132" s="204">
        <f t="shared" si="27"/>
        <v>0</v>
      </c>
      <c r="O132" s="204">
        <f t="shared" si="27"/>
        <v>0</v>
      </c>
      <c r="P132" s="204">
        <f t="shared" si="27"/>
        <v>0</v>
      </c>
    </row>
    <row r="133" spans="1:16" ht="106.5" customHeight="1" x14ac:dyDescent="0.25">
      <c r="A133" s="280" t="s">
        <v>232</v>
      </c>
      <c r="B133" s="281"/>
      <c r="C133" s="282"/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  <c r="P133" s="207"/>
    </row>
  </sheetData>
  <sheetProtection sort="0" autoFilter="0"/>
  <mergeCells count="2">
    <mergeCell ref="A2:P2"/>
    <mergeCell ref="A133:C13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2:X133"/>
  <sheetViews>
    <sheetView zoomScale="80" zoomScaleNormal="80" workbookViewId="0">
      <pane ySplit="6" topLeftCell="A7" activePane="bottomLeft" state="frozen"/>
      <selection pane="bottomLeft" activeCell="A4" sqref="A4"/>
    </sheetView>
  </sheetViews>
  <sheetFormatPr defaultRowHeight="15" x14ac:dyDescent="0.25"/>
  <cols>
    <col min="1" max="1" width="46.85546875" style="138" customWidth="1"/>
    <col min="2" max="2" width="17.140625" style="138" customWidth="1"/>
    <col min="3" max="3" width="16.7109375" style="138" customWidth="1"/>
    <col min="4" max="4" width="13.85546875" style="138" customWidth="1"/>
    <col min="5" max="5" width="14.85546875" style="138" customWidth="1"/>
    <col min="6" max="6" width="9.140625" style="138"/>
    <col min="7" max="7" width="11.5703125" style="138" customWidth="1"/>
    <col min="8" max="8" width="9.7109375" style="138" customWidth="1"/>
    <col min="9" max="10" width="9.140625" style="138"/>
    <col min="11" max="11" width="10" style="138" customWidth="1"/>
    <col min="12" max="13" width="9.140625" style="138"/>
    <col min="14" max="14" width="10.85546875" style="138" customWidth="1"/>
    <col min="15" max="15" width="9.140625" style="138"/>
    <col min="16" max="16" width="13.28515625" style="138" customWidth="1"/>
    <col min="17" max="18" width="9.140625" style="138"/>
    <col min="19" max="19" width="14" style="138" customWidth="1"/>
    <col min="20" max="20" width="13.5703125" style="138" customWidth="1"/>
    <col min="21" max="22" width="9.140625" style="138"/>
    <col min="23" max="23" width="10.28515625" style="138" customWidth="1"/>
    <col min="24" max="24" width="11.42578125" style="138" customWidth="1"/>
    <col min="25" max="16384" width="9.140625" style="138"/>
  </cols>
  <sheetData>
    <row r="2" spans="1:24" ht="18.75" x14ac:dyDescent="0.25">
      <c r="A2" s="275" t="s">
        <v>484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</row>
    <row r="4" spans="1:24" ht="186" customHeight="1" x14ac:dyDescent="0.25">
      <c r="A4" s="208" t="s">
        <v>220</v>
      </c>
      <c r="B4" s="144" t="s">
        <v>485</v>
      </c>
      <c r="C4" s="144" t="s">
        <v>486</v>
      </c>
      <c r="D4" s="144" t="s">
        <v>487</v>
      </c>
      <c r="E4" s="144" t="s">
        <v>488</v>
      </c>
      <c r="F4" s="144" t="s">
        <v>489</v>
      </c>
      <c r="G4" s="144" t="s">
        <v>490</v>
      </c>
      <c r="H4" s="144" t="s">
        <v>491</v>
      </c>
      <c r="I4" s="144" t="s">
        <v>492</v>
      </c>
      <c r="J4" s="144" t="s">
        <v>493</v>
      </c>
      <c r="K4" s="144" t="s">
        <v>494</v>
      </c>
      <c r="L4" s="144" t="s">
        <v>495</v>
      </c>
      <c r="M4" s="144" t="s">
        <v>496</v>
      </c>
      <c r="N4" s="144" t="s">
        <v>497</v>
      </c>
      <c r="O4" s="144" t="s">
        <v>498</v>
      </c>
      <c r="P4" s="144" t="s">
        <v>499</v>
      </c>
      <c r="Q4" s="144" t="s">
        <v>500</v>
      </c>
      <c r="R4" s="144" t="s">
        <v>501</v>
      </c>
      <c r="S4" s="144" t="s">
        <v>502</v>
      </c>
      <c r="T4" s="144" t="s">
        <v>503</v>
      </c>
      <c r="U4" s="144" t="s">
        <v>504</v>
      </c>
      <c r="V4" s="144" t="s">
        <v>505</v>
      </c>
      <c r="W4" s="144" t="s">
        <v>506</v>
      </c>
      <c r="X4" s="144" t="s">
        <v>507</v>
      </c>
    </row>
    <row r="5" spans="1:24" x14ac:dyDescent="0.25">
      <c r="A5" s="142"/>
      <c r="B5" s="208">
        <v>1</v>
      </c>
      <c r="C5" s="208">
        <v>2</v>
      </c>
      <c r="D5" s="208">
        <v>3</v>
      </c>
      <c r="E5" s="208">
        <v>4</v>
      </c>
      <c r="F5" s="208">
        <v>5</v>
      </c>
      <c r="G5" s="208">
        <v>6</v>
      </c>
      <c r="H5" s="208">
        <v>7</v>
      </c>
      <c r="I5" s="208">
        <v>8</v>
      </c>
      <c r="J5" s="208">
        <v>9</v>
      </c>
      <c r="K5" s="208">
        <v>10</v>
      </c>
      <c r="L5" s="208">
        <v>11</v>
      </c>
      <c r="M5" s="208">
        <v>12</v>
      </c>
      <c r="N5" s="208">
        <v>13</v>
      </c>
      <c r="O5" s="208">
        <v>14</v>
      </c>
      <c r="P5" s="208">
        <v>15</v>
      </c>
      <c r="Q5" s="208">
        <v>16</v>
      </c>
      <c r="R5" s="208">
        <v>17</v>
      </c>
      <c r="S5" s="208">
        <v>18</v>
      </c>
      <c r="T5" s="208">
        <v>19</v>
      </c>
      <c r="U5" s="208">
        <v>20</v>
      </c>
      <c r="V5" s="208">
        <v>21</v>
      </c>
      <c r="W5" s="208">
        <v>22</v>
      </c>
      <c r="X5" s="208">
        <v>23</v>
      </c>
    </row>
    <row r="6" spans="1:24" ht="27.75" customHeight="1" x14ac:dyDescent="0.25">
      <c r="A6" s="145" t="s">
        <v>483</v>
      </c>
      <c r="B6" s="146" t="s">
        <v>195</v>
      </c>
      <c r="C6" s="147" t="s">
        <v>224</v>
      </c>
      <c r="D6" s="148">
        <f t="shared" ref="D6:X6" si="0">SUM(D9:D9,D11:D16,D18:D22,D24:D34,D36:D41,D43:D44,D46:D50,D52:D53,D55:D58,D60:D61,D63:D68,D70:D72,D74:D75,D77:D79,D81:D84,D86:D89,D91:D93,D95:D101,D103:D107,D109:D113,D115:D116,D118,D120:D121,D123:D125)</f>
        <v>0</v>
      </c>
      <c r="E6" s="148">
        <f t="shared" si="0"/>
        <v>0</v>
      </c>
      <c r="F6" s="209">
        <f t="shared" si="0"/>
        <v>0</v>
      </c>
      <c r="G6" s="209">
        <f t="shared" si="0"/>
        <v>0</v>
      </c>
      <c r="H6" s="209">
        <f t="shared" si="0"/>
        <v>0</v>
      </c>
      <c r="I6" s="209">
        <f t="shared" si="0"/>
        <v>0</v>
      </c>
      <c r="J6" s="189">
        <f t="shared" si="0"/>
        <v>0</v>
      </c>
      <c r="K6" s="189">
        <f t="shared" si="0"/>
        <v>0</v>
      </c>
      <c r="L6" s="189">
        <f t="shared" si="0"/>
        <v>0</v>
      </c>
      <c r="M6" s="189">
        <f t="shared" si="0"/>
        <v>0</v>
      </c>
      <c r="N6" s="189">
        <f t="shared" si="0"/>
        <v>0</v>
      </c>
      <c r="O6" s="189">
        <f t="shared" si="0"/>
        <v>0</v>
      </c>
      <c r="P6" s="189">
        <f t="shared" si="0"/>
        <v>0</v>
      </c>
      <c r="Q6" s="189">
        <f t="shared" si="0"/>
        <v>0</v>
      </c>
      <c r="R6" s="189">
        <f t="shared" si="0"/>
        <v>0</v>
      </c>
      <c r="S6" s="189">
        <f t="shared" si="0"/>
        <v>0</v>
      </c>
      <c r="T6" s="189">
        <f t="shared" si="0"/>
        <v>0</v>
      </c>
      <c r="U6" s="189">
        <f t="shared" si="0"/>
        <v>0</v>
      </c>
      <c r="V6" s="189">
        <f t="shared" si="0"/>
        <v>0</v>
      </c>
      <c r="W6" s="189">
        <f t="shared" si="0"/>
        <v>0</v>
      </c>
      <c r="X6" s="189">
        <f t="shared" si="0"/>
        <v>0</v>
      </c>
    </row>
    <row r="7" spans="1:24" ht="15" customHeight="1" x14ac:dyDescent="0.25">
      <c r="A7" s="149" t="s">
        <v>225</v>
      </c>
      <c r="B7" s="144"/>
      <c r="C7" s="150"/>
      <c r="D7" s="151"/>
      <c r="E7" s="151"/>
      <c r="F7" s="220"/>
      <c r="G7" s="220"/>
      <c r="H7" s="220"/>
      <c r="I7" s="220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</row>
    <row r="8" spans="1:24" ht="15" customHeight="1" x14ac:dyDescent="0.25">
      <c r="A8" s="152" t="s">
        <v>233</v>
      </c>
      <c r="B8" s="153" t="s">
        <v>152</v>
      </c>
      <c r="C8" s="154" t="s">
        <v>224</v>
      </c>
      <c r="D8" s="155">
        <f>D9</f>
        <v>0</v>
      </c>
      <c r="E8" s="155">
        <f t="shared" ref="E8:X8" si="1">E9</f>
        <v>0</v>
      </c>
      <c r="F8" s="210">
        <f t="shared" si="1"/>
        <v>0</v>
      </c>
      <c r="G8" s="210">
        <f t="shared" si="1"/>
        <v>0</v>
      </c>
      <c r="H8" s="210">
        <f t="shared" si="1"/>
        <v>0</v>
      </c>
      <c r="I8" s="210">
        <f t="shared" si="1"/>
        <v>0</v>
      </c>
      <c r="J8" s="192">
        <f t="shared" si="1"/>
        <v>0</v>
      </c>
      <c r="K8" s="192">
        <f t="shared" si="1"/>
        <v>0</v>
      </c>
      <c r="L8" s="192">
        <f t="shared" si="1"/>
        <v>0</v>
      </c>
      <c r="M8" s="192">
        <f t="shared" si="1"/>
        <v>0</v>
      </c>
      <c r="N8" s="192">
        <f t="shared" si="1"/>
        <v>0</v>
      </c>
      <c r="O8" s="192">
        <f t="shared" si="1"/>
        <v>0</v>
      </c>
      <c r="P8" s="192">
        <f t="shared" si="1"/>
        <v>0</v>
      </c>
      <c r="Q8" s="192">
        <f t="shared" si="1"/>
        <v>0</v>
      </c>
      <c r="R8" s="192">
        <f t="shared" si="1"/>
        <v>0</v>
      </c>
      <c r="S8" s="192">
        <f t="shared" si="1"/>
        <v>0</v>
      </c>
      <c r="T8" s="192">
        <f t="shared" si="1"/>
        <v>0</v>
      </c>
      <c r="U8" s="192">
        <f t="shared" si="1"/>
        <v>0</v>
      </c>
      <c r="V8" s="192">
        <f t="shared" si="1"/>
        <v>0</v>
      </c>
      <c r="W8" s="192">
        <f t="shared" si="1"/>
        <v>0</v>
      </c>
      <c r="X8" s="192">
        <f t="shared" si="1"/>
        <v>0</v>
      </c>
    </row>
    <row r="9" spans="1:24" x14ac:dyDescent="0.25">
      <c r="A9" s="222" t="s">
        <v>257</v>
      </c>
      <c r="B9" s="157" t="s">
        <v>224</v>
      </c>
      <c r="C9" s="158" t="s">
        <v>258</v>
      </c>
      <c r="D9" s="234"/>
      <c r="E9" s="234"/>
      <c r="F9" s="242"/>
      <c r="G9" s="242"/>
      <c r="H9" s="242"/>
      <c r="I9" s="242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</row>
    <row r="10" spans="1:24" x14ac:dyDescent="0.25">
      <c r="A10" s="152" t="s">
        <v>234</v>
      </c>
      <c r="B10" s="153" t="s">
        <v>129</v>
      </c>
      <c r="C10" s="154" t="s">
        <v>224</v>
      </c>
      <c r="D10" s="159">
        <f>SUM(D11:D16)</f>
        <v>0</v>
      </c>
      <c r="E10" s="159">
        <f t="shared" ref="E10:X10" si="2">SUM(E11:E16)</f>
        <v>0</v>
      </c>
      <c r="F10" s="211">
        <f t="shared" si="2"/>
        <v>0</v>
      </c>
      <c r="G10" s="211">
        <f t="shared" si="2"/>
        <v>0</v>
      </c>
      <c r="H10" s="211">
        <f t="shared" si="2"/>
        <v>0</v>
      </c>
      <c r="I10" s="211">
        <f t="shared" si="2"/>
        <v>0</v>
      </c>
      <c r="J10" s="195">
        <f t="shared" si="2"/>
        <v>0</v>
      </c>
      <c r="K10" s="195">
        <f t="shared" si="2"/>
        <v>0</v>
      </c>
      <c r="L10" s="195">
        <f t="shared" si="2"/>
        <v>0</v>
      </c>
      <c r="M10" s="195">
        <f t="shared" si="2"/>
        <v>0</v>
      </c>
      <c r="N10" s="195">
        <f t="shared" si="2"/>
        <v>0</v>
      </c>
      <c r="O10" s="195">
        <f t="shared" si="2"/>
        <v>0</v>
      </c>
      <c r="P10" s="195">
        <f t="shared" si="2"/>
        <v>0</v>
      </c>
      <c r="Q10" s="195">
        <f t="shared" si="2"/>
        <v>0</v>
      </c>
      <c r="R10" s="195">
        <f t="shared" si="2"/>
        <v>0</v>
      </c>
      <c r="S10" s="195">
        <f t="shared" si="2"/>
        <v>0</v>
      </c>
      <c r="T10" s="195">
        <f t="shared" si="2"/>
        <v>0</v>
      </c>
      <c r="U10" s="195">
        <f t="shared" si="2"/>
        <v>0</v>
      </c>
      <c r="V10" s="195">
        <f t="shared" si="2"/>
        <v>0</v>
      </c>
      <c r="W10" s="195">
        <f t="shared" si="2"/>
        <v>0</v>
      </c>
      <c r="X10" s="195">
        <f t="shared" si="2"/>
        <v>0</v>
      </c>
    </row>
    <row r="11" spans="1:24" x14ac:dyDescent="0.25">
      <c r="A11" s="156" t="s">
        <v>259</v>
      </c>
      <c r="B11" s="157" t="s">
        <v>224</v>
      </c>
      <c r="C11" s="158" t="s">
        <v>265</v>
      </c>
      <c r="D11" s="234"/>
      <c r="E11" s="234"/>
      <c r="F11" s="242"/>
      <c r="G11" s="242"/>
      <c r="H11" s="242"/>
      <c r="I11" s="242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</row>
    <row r="12" spans="1:24" x14ac:dyDescent="0.25">
      <c r="A12" s="156" t="s">
        <v>260</v>
      </c>
      <c r="B12" s="157" t="s">
        <v>224</v>
      </c>
      <c r="C12" s="158" t="s">
        <v>266</v>
      </c>
      <c r="D12" s="234"/>
      <c r="E12" s="234"/>
      <c r="F12" s="242"/>
      <c r="G12" s="242"/>
      <c r="H12" s="242"/>
      <c r="I12" s="242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</row>
    <row r="13" spans="1:24" x14ac:dyDescent="0.25">
      <c r="A13" s="156" t="s">
        <v>261</v>
      </c>
      <c r="B13" s="157" t="s">
        <v>224</v>
      </c>
      <c r="C13" s="158" t="s">
        <v>267</v>
      </c>
      <c r="D13" s="234"/>
      <c r="E13" s="234"/>
      <c r="F13" s="242"/>
      <c r="G13" s="242"/>
      <c r="H13" s="242"/>
      <c r="I13" s="242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</row>
    <row r="14" spans="1:24" x14ac:dyDescent="0.25">
      <c r="A14" s="156" t="s">
        <v>262</v>
      </c>
      <c r="B14" s="157" t="s">
        <v>224</v>
      </c>
      <c r="C14" s="158" t="s">
        <v>268</v>
      </c>
      <c r="D14" s="234"/>
      <c r="E14" s="234"/>
      <c r="F14" s="242"/>
      <c r="G14" s="242"/>
      <c r="H14" s="242"/>
      <c r="I14" s="242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</row>
    <row r="15" spans="1:24" ht="15" customHeight="1" x14ac:dyDescent="0.25">
      <c r="A15" s="156" t="s">
        <v>263</v>
      </c>
      <c r="B15" s="157" t="s">
        <v>224</v>
      </c>
      <c r="C15" s="158" t="s">
        <v>269</v>
      </c>
      <c r="D15" s="234"/>
      <c r="E15" s="234"/>
      <c r="F15" s="242"/>
      <c r="G15" s="242"/>
      <c r="H15" s="242"/>
      <c r="I15" s="242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</row>
    <row r="16" spans="1:24" x14ac:dyDescent="0.25">
      <c r="A16" s="156" t="s">
        <v>264</v>
      </c>
      <c r="B16" s="157" t="s">
        <v>224</v>
      </c>
      <c r="C16" s="158" t="s">
        <v>270</v>
      </c>
      <c r="D16" s="234"/>
      <c r="E16" s="234"/>
      <c r="F16" s="242"/>
      <c r="G16" s="242"/>
      <c r="H16" s="242"/>
      <c r="I16" s="242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</row>
    <row r="17" spans="1:24" x14ac:dyDescent="0.25">
      <c r="A17" s="160" t="s">
        <v>235</v>
      </c>
      <c r="B17" s="153" t="s">
        <v>196</v>
      </c>
      <c r="C17" s="161" t="s">
        <v>224</v>
      </c>
      <c r="D17" s="162">
        <f>SUM(D18:D22)</f>
        <v>0</v>
      </c>
      <c r="E17" s="162">
        <f t="shared" ref="E17:X17" si="3">SUM(E18:E22)</f>
        <v>0</v>
      </c>
      <c r="F17" s="212">
        <f t="shared" si="3"/>
        <v>0</v>
      </c>
      <c r="G17" s="212">
        <f t="shared" si="3"/>
        <v>0</v>
      </c>
      <c r="H17" s="212">
        <f t="shared" si="3"/>
        <v>0</v>
      </c>
      <c r="I17" s="212">
        <f t="shared" si="3"/>
        <v>0</v>
      </c>
      <c r="J17" s="190">
        <f t="shared" si="3"/>
        <v>0</v>
      </c>
      <c r="K17" s="190">
        <f t="shared" si="3"/>
        <v>0</v>
      </c>
      <c r="L17" s="190">
        <f t="shared" si="3"/>
        <v>0</v>
      </c>
      <c r="M17" s="190">
        <f t="shared" si="3"/>
        <v>0</v>
      </c>
      <c r="N17" s="190">
        <f t="shared" si="3"/>
        <v>0</v>
      </c>
      <c r="O17" s="190">
        <f t="shared" si="3"/>
        <v>0</v>
      </c>
      <c r="P17" s="190">
        <f t="shared" si="3"/>
        <v>0</v>
      </c>
      <c r="Q17" s="190">
        <f t="shared" si="3"/>
        <v>0</v>
      </c>
      <c r="R17" s="190">
        <f t="shared" si="3"/>
        <v>0</v>
      </c>
      <c r="S17" s="190">
        <f t="shared" si="3"/>
        <v>0</v>
      </c>
      <c r="T17" s="190">
        <f t="shared" si="3"/>
        <v>0</v>
      </c>
      <c r="U17" s="190">
        <f t="shared" si="3"/>
        <v>0</v>
      </c>
      <c r="V17" s="190">
        <f t="shared" si="3"/>
        <v>0</v>
      </c>
      <c r="W17" s="190">
        <f t="shared" si="3"/>
        <v>0</v>
      </c>
      <c r="X17" s="190">
        <f t="shared" si="3"/>
        <v>0</v>
      </c>
    </row>
    <row r="18" spans="1:24" x14ac:dyDescent="0.25">
      <c r="A18" s="156" t="s">
        <v>271</v>
      </c>
      <c r="B18" s="163" t="s">
        <v>224</v>
      </c>
      <c r="C18" s="158" t="s">
        <v>276</v>
      </c>
      <c r="D18" s="235"/>
      <c r="E18" s="235"/>
      <c r="F18" s="243"/>
      <c r="G18" s="243"/>
      <c r="H18" s="243"/>
      <c r="I18" s="243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</row>
    <row r="19" spans="1:24" x14ac:dyDescent="0.25">
      <c r="A19" s="156" t="s">
        <v>272</v>
      </c>
      <c r="B19" s="163" t="s">
        <v>224</v>
      </c>
      <c r="C19" s="158" t="s">
        <v>277</v>
      </c>
      <c r="D19" s="235"/>
      <c r="E19" s="235"/>
      <c r="F19" s="243"/>
      <c r="G19" s="243"/>
      <c r="H19" s="243"/>
      <c r="I19" s="243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</row>
    <row r="20" spans="1:24" x14ac:dyDescent="0.25">
      <c r="A20" s="156" t="s">
        <v>273</v>
      </c>
      <c r="B20" s="163" t="s">
        <v>224</v>
      </c>
      <c r="C20" s="158" t="s">
        <v>278</v>
      </c>
      <c r="D20" s="235"/>
      <c r="E20" s="235"/>
      <c r="F20" s="243"/>
      <c r="G20" s="243"/>
      <c r="H20" s="243"/>
      <c r="I20" s="243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</row>
    <row r="21" spans="1:24" x14ac:dyDescent="0.25">
      <c r="A21" s="156" t="s">
        <v>274</v>
      </c>
      <c r="B21" s="163" t="s">
        <v>224</v>
      </c>
      <c r="C21" s="158" t="s">
        <v>279</v>
      </c>
      <c r="D21" s="235"/>
      <c r="E21" s="235"/>
      <c r="F21" s="243"/>
      <c r="G21" s="243"/>
      <c r="H21" s="243"/>
      <c r="I21" s="243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</row>
    <row r="22" spans="1:24" x14ac:dyDescent="0.25">
      <c r="A22" s="156" t="s">
        <v>275</v>
      </c>
      <c r="B22" s="163" t="s">
        <v>224</v>
      </c>
      <c r="C22" s="158" t="s">
        <v>280</v>
      </c>
      <c r="D22" s="235"/>
      <c r="E22" s="235"/>
      <c r="F22" s="243"/>
      <c r="G22" s="243"/>
      <c r="H22" s="243"/>
      <c r="I22" s="243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</row>
    <row r="23" spans="1:24" x14ac:dyDescent="0.25">
      <c r="A23" s="160" t="s">
        <v>236</v>
      </c>
      <c r="B23" s="153" t="s">
        <v>197</v>
      </c>
      <c r="C23" s="164" t="s">
        <v>224</v>
      </c>
      <c r="D23" s="162">
        <f>SUM(D24:D34)</f>
        <v>0</v>
      </c>
      <c r="E23" s="162">
        <f t="shared" ref="E23:X23" si="4">SUM(E24:E34)</f>
        <v>0</v>
      </c>
      <c r="F23" s="212">
        <f t="shared" si="4"/>
        <v>0</v>
      </c>
      <c r="G23" s="212">
        <f t="shared" si="4"/>
        <v>0</v>
      </c>
      <c r="H23" s="212">
        <f t="shared" si="4"/>
        <v>0</v>
      </c>
      <c r="I23" s="212">
        <f t="shared" si="4"/>
        <v>0</v>
      </c>
      <c r="J23" s="190">
        <f t="shared" si="4"/>
        <v>0</v>
      </c>
      <c r="K23" s="190">
        <f t="shared" si="4"/>
        <v>0</v>
      </c>
      <c r="L23" s="190">
        <f t="shared" si="4"/>
        <v>0</v>
      </c>
      <c r="M23" s="190">
        <f t="shared" si="4"/>
        <v>0</v>
      </c>
      <c r="N23" s="190">
        <f t="shared" si="4"/>
        <v>0</v>
      </c>
      <c r="O23" s="190">
        <f t="shared" si="4"/>
        <v>0</v>
      </c>
      <c r="P23" s="190">
        <f t="shared" si="4"/>
        <v>0</v>
      </c>
      <c r="Q23" s="190">
        <f t="shared" si="4"/>
        <v>0</v>
      </c>
      <c r="R23" s="190">
        <f t="shared" si="4"/>
        <v>0</v>
      </c>
      <c r="S23" s="190">
        <f t="shared" si="4"/>
        <v>0</v>
      </c>
      <c r="T23" s="190">
        <f t="shared" si="4"/>
        <v>0</v>
      </c>
      <c r="U23" s="190">
        <f t="shared" si="4"/>
        <v>0</v>
      </c>
      <c r="V23" s="190">
        <f t="shared" si="4"/>
        <v>0</v>
      </c>
      <c r="W23" s="190">
        <f t="shared" si="4"/>
        <v>0</v>
      </c>
      <c r="X23" s="190">
        <f t="shared" si="4"/>
        <v>0</v>
      </c>
    </row>
    <row r="24" spans="1:24" x14ac:dyDescent="0.25">
      <c r="A24" s="156" t="s">
        <v>281</v>
      </c>
      <c r="B24" s="163" t="s">
        <v>224</v>
      </c>
      <c r="C24" s="158" t="s">
        <v>292</v>
      </c>
      <c r="D24" s="235"/>
      <c r="E24" s="235"/>
      <c r="F24" s="243"/>
      <c r="G24" s="243"/>
      <c r="H24" s="243"/>
      <c r="I24" s="243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</row>
    <row r="25" spans="1:24" x14ac:dyDescent="0.25">
      <c r="A25" s="156" t="s">
        <v>282</v>
      </c>
      <c r="B25" s="163" t="s">
        <v>224</v>
      </c>
      <c r="C25" s="158" t="s">
        <v>293</v>
      </c>
      <c r="D25" s="235"/>
      <c r="E25" s="235"/>
      <c r="F25" s="243"/>
      <c r="G25" s="243"/>
      <c r="H25" s="243"/>
      <c r="I25" s="243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</row>
    <row r="26" spans="1:24" ht="15" customHeight="1" x14ac:dyDescent="0.25">
      <c r="A26" s="156" t="s">
        <v>283</v>
      </c>
      <c r="B26" s="163" t="s">
        <v>224</v>
      </c>
      <c r="C26" s="158" t="s">
        <v>294</v>
      </c>
      <c r="D26" s="235"/>
      <c r="E26" s="235"/>
      <c r="F26" s="243"/>
      <c r="G26" s="243"/>
      <c r="H26" s="243"/>
      <c r="I26" s="243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</row>
    <row r="27" spans="1:24" x14ac:dyDescent="0.25">
      <c r="A27" s="156" t="s">
        <v>284</v>
      </c>
      <c r="B27" s="163" t="s">
        <v>224</v>
      </c>
      <c r="C27" s="158" t="s">
        <v>295</v>
      </c>
      <c r="D27" s="235"/>
      <c r="E27" s="235"/>
      <c r="F27" s="243"/>
      <c r="G27" s="243"/>
      <c r="H27" s="243"/>
      <c r="I27" s="243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</row>
    <row r="28" spans="1:24" ht="15" customHeight="1" x14ac:dyDescent="0.25">
      <c r="A28" s="156" t="s">
        <v>285</v>
      </c>
      <c r="B28" s="163" t="s">
        <v>224</v>
      </c>
      <c r="C28" s="158" t="s">
        <v>296</v>
      </c>
      <c r="D28" s="235"/>
      <c r="E28" s="235"/>
      <c r="F28" s="243"/>
      <c r="G28" s="243"/>
      <c r="H28" s="243"/>
      <c r="I28" s="243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</row>
    <row r="29" spans="1:24" x14ac:dyDescent="0.25">
      <c r="A29" s="156" t="s">
        <v>286</v>
      </c>
      <c r="B29" s="163" t="s">
        <v>224</v>
      </c>
      <c r="C29" s="158" t="s">
        <v>297</v>
      </c>
      <c r="D29" s="235"/>
      <c r="E29" s="235"/>
      <c r="F29" s="243"/>
      <c r="G29" s="243"/>
      <c r="H29" s="243"/>
      <c r="I29" s="243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</row>
    <row r="30" spans="1:24" x14ac:dyDescent="0.25">
      <c r="A30" s="156" t="s">
        <v>287</v>
      </c>
      <c r="B30" s="163" t="s">
        <v>224</v>
      </c>
      <c r="C30" s="158" t="s">
        <v>298</v>
      </c>
      <c r="D30" s="235"/>
      <c r="E30" s="235"/>
      <c r="F30" s="243"/>
      <c r="G30" s="243"/>
      <c r="H30" s="243"/>
      <c r="I30" s="243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</row>
    <row r="31" spans="1:24" x14ac:dyDescent="0.25">
      <c r="A31" s="156" t="s">
        <v>288</v>
      </c>
      <c r="B31" s="163" t="s">
        <v>224</v>
      </c>
      <c r="C31" s="158" t="s">
        <v>299</v>
      </c>
      <c r="D31" s="235"/>
      <c r="E31" s="235"/>
      <c r="F31" s="243"/>
      <c r="G31" s="243"/>
      <c r="H31" s="243"/>
      <c r="I31" s="243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</row>
    <row r="32" spans="1:24" ht="15" customHeight="1" x14ac:dyDescent="0.25">
      <c r="A32" s="156" t="s">
        <v>289</v>
      </c>
      <c r="B32" s="163" t="s">
        <v>224</v>
      </c>
      <c r="C32" s="158" t="s">
        <v>300</v>
      </c>
      <c r="D32" s="235"/>
      <c r="E32" s="235"/>
      <c r="F32" s="243"/>
      <c r="G32" s="243"/>
      <c r="H32" s="243"/>
      <c r="I32" s="243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</row>
    <row r="33" spans="1:24" x14ac:dyDescent="0.25">
      <c r="A33" s="156" t="s">
        <v>290</v>
      </c>
      <c r="B33" s="163" t="s">
        <v>224</v>
      </c>
      <c r="C33" s="158" t="s">
        <v>301</v>
      </c>
      <c r="D33" s="235"/>
      <c r="E33" s="235"/>
      <c r="F33" s="243"/>
      <c r="G33" s="243"/>
      <c r="H33" s="243"/>
      <c r="I33" s="243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</row>
    <row r="34" spans="1:24" x14ac:dyDescent="0.25">
      <c r="A34" s="156" t="s">
        <v>291</v>
      </c>
      <c r="B34" s="163" t="s">
        <v>224</v>
      </c>
      <c r="C34" s="158" t="s">
        <v>302</v>
      </c>
      <c r="D34" s="235"/>
      <c r="E34" s="235"/>
      <c r="F34" s="243"/>
      <c r="G34" s="243"/>
      <c r="H34" s="243"/>
      <c r="I34" s="243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</row>
    <row r="35" spans="1:24" x14ac:dyDescent="0.25">
      <c r="A35" s="160" t="s">
        <v>237</v>
      </c>
      <c r="B35" s="153" t="s">
        <v>198</v>
      </c>
      <c r="C35" s="161" t="s">
        <v>224</v>
      </c>
      <c r="D35" s="162">
        <f>SUM(D36:D41)</f>
        <v>0</v>
      </c>
      <c r="E35" s="162">
        <f t="shared" ref="E35:X35" si="5">SUM(E36:E41)</f>
        <v>0</v>
      </c>
      <c r="F35" s="212">
        <f t="shared" si="5"/>
        <v>0</v>
      </c>
      <c r="G35" s="212">
        <f t="shared" si="5"/>
        <v>0</v>
      </c>
      <c r="H35" s="212">
        <f t="shared" si="5"/>
        <v>0</v>
      </c>
      <c r="I35" s="212">
        <f t="shared" si="5"/>
        <v>0</v>
      </c>
      <c r="J35" s="190">
        <f t="shared" si="5"/>
        <v>0</v>
      </c>
      <c r="K35" s="190">
        <f t="shared" si="5"/>
        <v>0</v>
      </c>
      <c r="L35" s="190">
        <f t="shared" si="5"/>
        <v>0</v>
      </c>
      <c r="M35" s="190">
        <f t="shared" si="5"/>
        <v>0</v>
      </c>
      <c r="N35" s="190">
        <f t="shared" si="5"/>
        <v>0</v>
      </c>
      <c r="O35" s="190">
        <f t="shared" si="5"/>
        <v>0</v>
      </c>
      <c r="P35" s="190">
        <f t="shared" si="5"/>
        <v>0</v>
      </c>
      <c r="Q35" s="190">
        <f t="shared" si="5"/>
        <v>0</v>
      </c>
      <c r="R35" s="190">
        <f t="shared" si="5"/>
        <v>0</v>
      </c>
      <c r="S35" s="190">
        <f t="shared" si="5"/>
        <v>0</v>
      </c>
      <c r="T35" s="190">
        <f t="shared" si="5"/>
        <v>0</v>
      </c>
      <c r="U35" s="190">
        <f t="shared" si="5"/>
        <v>0</v>
      </c>
      <c r="V35" s="190">
        <f t="shared" si="5"/>
        <v>0</v>
      </c>
      <c r="W35" s="190">
        <f t="shared" si="5"/>
        <v>0</v>
      </c>
      <c r="X35" s="190">
        <f t="shared" si="5"/>
        <v>0</v>
      </c>
    </row>
    <row r="36" spans="1:24" x14ac:dyDescent="0.25">
      <c r="A36" s="156" t="s">
        <v>303</v>
      </c>
      <c r="B36" s="163" t="s">
        <v>224</v>
      </c>
      <c r="C36" s="158" t="s">
        <v>309</v>
      </c>
      <c r="D36" s="235"/>
      <c r="E36" s="235"/>
      <c r="F36" s="243"/>
      <c r="G36" s="243"/>
      <c r="H36" s="243"/>
      <c r="I36" s="243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</row>
    <row r="37" spans="1:24" ht="15" customHeight="1" x14ac:dyDescent="0.25">
      <c r="A37" s="156" t="s">
        <v>304</v>
      </c>
      <c r="B37" s="163" t="s">
        <v>224</v>
      </c>
      <c r="C37" s="158" t="s">
        <v>310</v>
      </c>
      <c r="D37" s="235"/>
      <c r="E37" s="235"/>
      <c r="F37" s="243"/>
      <c r="G37" s="243"/>
      <c r="H37" s="243"/>
      <c r="I37" s="243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</row>
    <row r="38" spans="1:24" x14ac:dyDescent="0.25">
      <c r="A38" s="156" t="s">
        <v>305</v>
      </c>
      <c r="B38" s="163" t="s">
        <v>224</v>
      </c>
      <c r="C38" s="158" t="s">
        <v>311</v>
      </c>
      <c r="D38" s="235"/>
      <c r="E38" s="235"/>
      <c r="F38" s="243"/>
      <c r="G38" s="243"/>
      <c r="H38" s="243"/>
      <c r="I38" s="243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</row>
    <row r="39" spans="1:24" x14ac:dyDescent="0.25">
      <c r="A39" s="156" t="s">
        <v>306</v>
      </c>
      <c r="B39" s="163" t="s">
        <v>224</v>
      </c>
      <c r="C39" s="158" t="s">
        <v>312</v>
      </c>
      <c r="D39" s="235"/>
      <c r="E39" s="235"/>
      <c r="F39" s="243"/>
      <c r="G39" s="243"/>
      <c r="H39" s="243"/>
      <c r="I39" s="243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</row>
    <row r="40" spans="1:24" ht="16.5" customHeight="1" x14ac:dyDescent="0.25">
      <c r="A40" s="156" t="s">
        <v>307</v>
      </c>
      <c r="B40" s="163" t="s">
        <v>224</v>
      </c>
      <c r="C40" s="158" t="s">
        <v>313</v>
      </c>
      <c r="D40" s="235"/>
      <c r="E40" s="235"/>
      <c r="F40" s="243"/>
      <c r="G40" s="243"/>
      <c r="H40" s="243"/>
      <c r="I40" s="243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</row>
    <row r="41" spans="1:24" x14ac:dyDescent="0.25">
      <c r="A41" s="156" t="s">
        <v>308</v>
      </c>
      <c r="B41" s="163" t="s">
        <v>224</v>
      </c>
      <c r="C41" s="158" t="s">
        <v>314</v>
      </c>
      <c r="D41" s="235"/>
      <c r="E41" s="235"/>
      <c r="F41" s="243"/>
      <c r="G41" s="243"/>
      <c r="H41" s="243"/>
      <c r="I41" s="243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</row>
    <row r="42" spans="1:24" x14ac:dyDescent="0.25">
      <c r="A42" s="160" t="s">
        <v>238</v>
      </c>
      <c r="B42" s="153" t="s">
        <v>199</v>
      </c>
      <c r="C42" s="165" t="s">
        <v>224</v>
      </c>
      <c r="D42" s="162">
        <f>SUM(D43:D44)</f>
        <v>0</v>
      </c>
      <c r="E42" s="162">
        <f t="shared" ref="E42:X42" si="6">SUM(E43:E44)</f>
        <v>0</v>
      </c>
      <c r="F42" s="212">
        <f t="shared" si="6"/>
        <v>0</v>
      </c>
      <c r="G42" s="212">
        <f t="shared" si="6"/>
        <v>0</v>
      </c>
      <c r="H42" s="212">
        <f t="shared" si="6"/>
        <v>0</v>
      </c>
      <c r="I42" s="212">
        <f t="shared" si="6"/>
        <v>0</v>
      </c>
      <c r="J42" s="190">
        <f t="shared" si="6"/>
        <v>0</v>
      </c>
      <c r="K42" s="190">
        <f t="shared" si="6"/>
        <v>0</v>
      </c>
      <c r="L42" s="190">
        <f t="shared" si="6"/>
        <v>0</v>
      </c>
      <c r="M42" s="190">
        <f t="shared" si="6"/>
        <v>0</v>
      </c>
      <c r="N42" s="190">
        <f t="shared" si="6"/>
        <v>0</v>
      </c>
      <c r="O42" s="190">
        <f t="shared" si="6"/>
        <v>0</v>
      </c>
      <c r="P42" s="190">
        <f t="shared" si="6"/>
        <v>0</v>
      </c>
      <c r="Q42" s="190">
        <f t="shared" si="6"/>
        <v>0</v>
      </c>
      <c r="R42" s="190">
        <f t="shared" si="6"/>
        <v>0</v>
      </c>
      <c r="S42" s="190">
        <f t="shared" si="6"/>
        <v>0</v>
      </c>
      <c r="T42" s="190">
        <f t="shared" si="6"/>
        <v>0</v>
      </c>
      <c r="U42" s="190">
        <f t="shared" si="6"/>
        <v>0</v>
      </c>
      <c r="V42" s="190">
        <f t="shared" si="6"/>
        <v>0</v>
      </c>
      <c r="W42" s="190">
        <f t="shared" si="6"/>
        <v>0</v>
      </c>
      <c r="X42" s="190">
        <f t="shared" si="6"/>
        <v>0</v>
      </c>
    </row>
    <row r="43" spans="1:24" ht="15" customHeight="1" x14ac:dyDescent="0.25">
      <c r="A43" s="156" t="s">
        <v>315</v>
      </c>
      <c r="B43" s="163" t="s">
        <v>224</v>
      </c>
      <c r="C43" s="158" t="s">
        <v>317</v>
      </c>
      <c r="D43" s="235"/>
      <c r="E43" s="235"/>
      <c r="F43" s="243"/>
      <c r="G43" s="243"/>
      <c r="H43" s="243"/>
      <c r="I43" s="243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</row>
    <row r="44" spans="1:24" x14ac:dyDescent="0.25">
      <c r="A44" s="156" t="s">
        <v>316</v>
      </c>
      <c r="B44" s="163" t="s">
        <v>224</v>
      </c>
      <c r="C44" s="158" t="s">
        <v>318</v>
      </c>
      <c r="D44" s="235"/>
      <c r="E44" s="235"/>
      <c r="F44" s="243"/>
      <c r="G44" s="243"/>
      <c r="H44" s="243"/>
      <c r="I44" s="243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</row>
    <row r="45" spans="1:24" x14ac:dyDescent="0.25">
      <c r="A45" s="160" t="s">
        <v>239</v>
      </c>
      <c r="B45" s="153" t="s">
        <v>200</v>
      </c>
      <c r="C45" s="165" t="s">
        <v>224</v>
      </c>
      <c r="D45" s="162">
        <f>SUM(D46:D50)</f>
        <v>0</v>
      </c>
      <c r="E45" s="162">
        <f t="shared" ref="E45:X45" si="7">SUM(E46:E50)</f>
        <v>0</v>
      </c>
      <c r="F45" s="212">
        <f t="shared" si="7"/>
        <v>0</v>
      </c>
      <c r="G45" s="212">
        <f t="shared" si="7"/>
        <v>0</v>
      </c>
      <c r="H45" s="212">
        <f t="shared" si="7"/>
        <v>0</v>
      </c>
      <c r="I45" s="212">
        <f t="shared" si="7"/>
        <v>0</v>
      </c>
      <c r="J45" s="190">
        <f t="shared" si="7"/>
        <v>0</v>
      </c>
      <c r="K45" s="190">
        <f t="shared" si="7"/>
        <v>0</v>
      </c>
      <c r="L45" s="190">
        <f t="shared" si="7"/>
        <v>0</v>
      </c>
      <c r="M45" s="190">
        <f t="shared" si="7"/>
        <v>0</v>
      </c>
      <c r="N45" s="190">
        <f t="shared" si="7"/>
        <v>0</v>
      </c>
      <c r="O45" s="190">
        <f t="shared" si="7"/>
        <v>0</v>
      </c>
      <c r="P45" s="190">
        <f t="shared" si="7"/>
        <v>0</v>
      </c>
      <c r="Q45" s="190">
        <f t="shared" si="7"/>
        <v>0</v>
      </c>
      <c r="R45" s="190">
        <f t="shared" si="7"/>
        <v>0</v>
      </c>
      <c r="S45" s="190">
        <f t="shared" si="7"/>
        <v>0</v>
      </c>
      <c r="T45" s="190">
        <f t="shared" si="7"/>
        <v>0</v>
      </c>
      <c r="U45" s="190">
        <f t="shared" si="7"/>
        <v>0</v>
      </c>
      <c r="V45" s="190">
        <f t="shared" si="7"/>
        <v>0</v>
      </c>
      <c r="W45" s="190">
        <f t="shared" si="7"/>
        <v>0</v>
      </c>
      <c r="X45" s="190">
        <f t="shared" si="7"/>
        <v>0</v>
      </c>
    </row>
    <row r="46" spans="1:24" x14ac:dyDescent="0.25">
      <c r="A46" s="156" t="s">
        <v>319</v>
      </c>
      <c r="B46" s="163" t="s">
        <v>224</v>
      </c>
      <c r="C46" s="158" t="s">
        <v>324</v>
      </c>
      <c r="D46" s="235"/>
      <c r="E46" s="235"/>
      <c r="F46" s="243"/>
      <c r="G46" s="243"/>
      <c r="H46" s="243"/>
      <c r="I46" s="243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</row>
    <row r="47" spans="1:24" x14ac:dyDescent="0.25">
      <c r="A47" s="156" t="s">
        <v>320</v>
      </c>
      <c r="B47" s="163" t="s">
        <v>224</v>
      </c>
      <c r="C47" s="158" t="s">
        <v>325</v>
      </c>
      <c r="D47" s="235"/>
      <c r="E47" s="235"/>
      <c r="F47" s="243"/>
      <c r="G47" s="243"/>
      <c r="H47" s="243"/>
      <c r="I47" s="243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</row>
    <row r="48" spans="1:24" x14ac:dyDescent="0.25">
      <c r="A48" s="156" t="s">
        <v>321</v>
      </c>
      <c r="B48" s="163" t="s">
        <v>224</v>
      </c>
      <c r="C48" s="158" t="s">
        <v>326</v>
      </c>
      <c r="D48" s="235"/>
      <c r="E48" s="235"/>
      <c r="F48" s="243"/>
      <c r="G48" s="243"/>
      <c r="H48" s="243"/>
      <c r="I48" s="243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</row>
    <row r="49" spans="1:24" x14ac:dyDescent="0.25">
      <c r="A49" s="156" t="s">
        <v>322</v>
      </c>
      <c r="B49" s="163" t="s">
        <v>224</v>
      </c>
      <c r="C49" s="158" t="s">
        <v>327</v>
      </c>
      <c r="D49" s="235"/>
      <c r="E49" s="235"/>
      <c r="F49" s="243"/>
      <c r="G49" s="243"/>
      <c r="H49" s="243"/>
      <c r="I49" s="243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</row>
    <row r="50" spans="1:24" x14ac:dyDescent="0.25">
      <c r="A50" s="156" t="s">
        <v>323</v>
      </c>
      <c r="B50" s="163" t="s">
        <v>224</v>
      </c>
      <c r="C50" s="158" t="s">
        <v>328</v>
      </c>
      <c r="D50" s="236"/>
      <c r="E50" s="236"/>
      <c r="F50" s="244"/>
      <c r="G50" s="244"/>
      <c r="H50" s="244"/>
      <c r="I50" s="244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</row>
    <row r="51" spans="1:24" x14ac:dyDescent="0.25">
      <c r="A51" s="160" t="s">
        <v>240</v>
      </c>
      <c r="B51" s="153" t="s">
        <v>201</v>
      </c>
      <c r="C51" s="163" t="s">
        <v>224</v>
      </c>
      <c r="D51" s="166">
        <f>SUM(D52:D53)</f>
        <v>0</v>
      </c>
      <c r="E51" s="166">
        <f t="shared" ref="E51:X51" si="8">SUM(E52:E53)</f>
        <v>0</v>
      </c>
      <c r="F51" s="214">
        <f t="shared" si="8"/>
        <v>0</v>
      </c>
      <c r="G51" s="214">
        <f t="shared" si="8"/>
        <v>0</v>
      </c>
      <c r="H51" s="214">
        <f t="shared" si="8"/>
        <v>0</v>
      </c>
      <c r="I51" s="214">
        <f t="shared" si="8"/>
        <v>0</v>
      </c>
      <c r="J51" s="197">
        <f t="shared" si="8"/>
        <v>0</v>
      </c>
      <c r="K51" s="197">
        <f t="shared" si="8"/>
        <v>0</v>
      </c>
      <c r="L51" s="197">
        <f t="shared" si="8"/>
        <v>0</v>
      </c>
      <c r="M51" s="197">
        <f t="shared" si="8"/>
        <v>0</v>
      </c>
      <c r="N51" s="197">
        <f t="shared" si="8"/>
        <v>0</v>
      </c>
      <c r="O51" s="197">
        <f t="shared" si="8"/>
        <v>0</v>
      </c>
      <c r="P51" s="197">
        <f t="shared" si="8"/>
        <v>0</v>
      </c>
      <c r="Q51" s="197">
        <f t="shared" si="8"/>
        <v>0</v>
      </c>
      <c r="R51" s="197">
        <f t="shared" si="8"/>
        <v>0</v>
      </c>
      <c r="S51" s="197">
        <f t="shared" si="8"/>
        <v>0</v>
      </c>
      <c r="T51" s="197">
        <f t="shared" si="8"/>
        <v>0</v>
      </c>
      <c r="U51" s="197">
        <f t="shared" si="8"/>
        <v>0</v>
      </c>
      <c r="V51" s="197">
        <f t="shared" si="8"/>
        <v>0</v>
      </c>
      <c r="W51" s="197">
        <f t="shared" si="8"/>
        <v>0</v>
      </c>
      <c r="X51" s="197">
        <f t="shared" si="8"/>
        <v>0</v>
      </c>
    </row>
    <row r="52" spans="1:24" x14ac:dyDescent="0.25">
      <c r="A52" s="156" t="s">
        <v>329</v>
      </c>
      <c r="B52" s="163" t="s">
        <v>224</v>
      </c>
      <c r="C52" s="158" t="s">
        <v>331</v>
      </c>
      <c r="D52" s="236"/>
      <c r="E52" s="236"/>
      <c r="F52" s="244"/>
      <c r="G52" s="244"/>
      <c r="H52" s="244"/>
      <c r="I52" s="244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</row>
    <row r="53" spans="1:24" x14ac:dyDescent="0.25">
      <c r="A53" s="156" t="s">
        <v>330</v>
      </c>
      <c r="B53" s="163" t="s">
        <v>224</v>
      </c>
      <c r="C53" s="158" t="s">
        <v>332</v>
      </c>
      <c r="D53" s="236"/>
      <c r="E53" s="236"/>
      <c r="F53" s="244"/>
      <c r="G53" s="244"/>
      <c r="H53" s="244"/>
      <c r="I53" s="244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</row>
    <row r="54" spans="1:24" x14ac:dyDescent="0.25">
      <c r="A54" s="167" t="s">
        <v>241</v>
      </c>
      <c r="B54" s="153" t="s">
        <v>202</v>
      </c>
      <c r="C54" s="163" t="s">
        <v>224</v>
      </c>
      <c r="D54" s="166">
        <f>SUM(D55:D58)</f>
        <v>0</v>
      </c>
      <c r="E54" s="166">
        <f t="shared" ref="E54:X54" si="9">SUM(E55:E58)</f>
        <v>0</v>
      </c>
      <c r="F54" s="214">
        <f t="shared" si="9"/>
        <v>0</v>
      </c>
      <c r="G54" s="214">
        <f t="shared" si="9"/>
        <v>0</v>
      </c>
      <c r="H54" s="214">
        <f t="shared" si="9"/>
        <v>0</v>
      </c>
      <c r="I54" s="214">
        <f t="shared" si="9"/>
        <v>0</v>
      </c>
      <c r="J54" s="197">
        <f t="shared" si="9"/>
        <v>0</v>
      </c>
      <c r="K54" s="197">
        <f t="shared" si="9"/>
        <v>0</v>
      </c>
      <c r="L54" s="197">
        <f t="shared" si="9"/>
        <v>0</v>
      </c>
      <c r="M54" s="197">
        <f t="shared" si="9"/>
        <v>0</v>
      </c>
      <c r="N54" s="197">
        <f t="shared" si="9"/>
        <v>0</v>
      </c>
      <c r="O54" s="197">
        <f t="shared" si="9"/>
        <v>0</v>
      </c>
      <c r="P54" s="197">
        <f t="shared" si="9"/>
        <v>0</v>
      </c>
      <c r="Q54" s="197">
        <f t="shared" si="9"/>
        <v>0</v>
      </c>
      <c r="R54" s="197">
        <f t="shared" si="9"/>
        <v>0</v>
      </c>
      <c r="S54" s="197">
        <f t="shared" si="9"/>
        <v>0</v>
      </c>
      <c r="T54" s="197">
        <f t="shared" si="9"/>
        <v>0</v>
      </c>
      <c r="U54" s="197">
        <f t="shared" si="9"/>
        <v>0</v>
      </c>
      <c r="V54" s="197">
        <f t="shared" si="9"/>
        <v>0</v>
      </c>
      <c r="W54" s="197">
        <f t="shared" si="9"/>
        <v>0</v>
      </c>
      <c r="X54" s="197">
        <f t="shared" si="9"/>
        <v>0</v>
      </c>
    </row>
    <row r="55" spans="1:24" x14ac:dyDescent="0.25">
      <c r="A55" s="156" t="s">
        <v>333</v>
      </c>
      <c r="B55" s="163" t="s">
        <v>224</v>
      </c>
      <c r="C55" s="158" t="s">
        <v>337</v>
      </c>
      <c r="D55" s="236"/>
      <c r="E55" s="236"/>
      <c r="F55" s="244"/>
      <c r="G55" s="244"/>
      <c r="H55" s="244"/>
      <c r="I55" s="244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</row>
    <row r="56" spans="1:24" x14ac:dyDescent="0.25">
      <c r="A56" s="156" t="s">
        <v>334</v>
      </c>
      <c r="B56" s="163" t="s">
        <v>224</v>
      </c>
      <c r="C56" s="158" t="s">
        <v>338</v>
      </c>
      <c r="D56" s="236"/>
      <c r="E56" s="236"/>
      <c r="F56" s="244"/>
      <c r="G56" s="244"/>
      <c r="H56" s="244"/>
      <c r="I56" s="244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</row>
    <row r="57" spans="1:24" x14ac:dyDescent="0.25">
      <c r="A57" s="156" t="s">
        <v>335</v>
      </c>
      <c r="B57" s="163" t="s">
        <v>224</v>
      </c>
      <c r="C57" s="158" t="s">
        <v>339</v>
      </c>
      <c r="D57" s="236"/>
      <c r="E57" s="236"/>
      <c r="F57" s="244"/>
      <c r="G57" s="244"/>
      <c r="H57" s="244"/>
      <c r="I57" s="244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0"/>
      <c r="X57" s="240"/>
    </row>
    <row r="58" spans="1:24" x14ac:dyDescent="0.25">
      <c r="A58" s="156" t="s">
        <v>336</v>
      </c>
      <c r="B58" s="163" t="s">
        <v>224</v>
      </c>
      <c r="C58" s="158" t="s">
        <v>340</v>
      </c>
      <c r="D58" s="236"/>
      <c r="E58" s="236"/>
      <c r="F58" s="244"/>
      <c r="G58" s="244"/>
      <c r="H58" s="244"/>
      <c r="I58" s="244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  <c r="U58" s="240"/>
      <c r="V58" s="240"/>
      <c r="W58" s="240"/>
      <c r="X58" s="240"/>
    </row>
    <row r="59" spans="1:24" x14ac:dyDescent="0.25">
      <c r="A59" s="167" t="s">
        <v>242</v>
      </c>
      <c r="B59" s="153" t="s">
        <v>203</v>
      </c>
      <c r="C59" s="163" t="s">
        <v>224</v>
      </c>
      <c r="D59" s="168">
        <f>SUM(D60:D61)</f>
        <v>0</v>
      </c>
      <c r="E59" s="168">
        <f t="shared" ref="E59:X59" si="10">SUM(E60:E61)</f>
        <v>0</v>
      </c>
      <c r="F59" s="215">
        <f t="shared" si="10"/>
        <v>0</v>
      </c>
      <c r="G59" s="215">
        <f t="shared" si="10"/>
        <v>0</v>
      </c>
      <c r="H59" s="215">
        <f t="shared" si="10"/>
        <v>0</v>
      </c>
      <c r="I59" s="215">
        <f t="shared" si="10"/>
        <v>0</v>
      </c>
      <c r="J59" s="198">
        <f t="shared" si="10"/>
        <v>0</v>
      </c>
      <c r="K59" s="198">
        <f t="shared" si="10"/>
        <v>0</v>
      </c>
      <c r="L59" s="198">
        <f t="shared" si="10"/>
        <v>0</v>
      </c>
      <c r="M59" s="198">
        <f t="shared" si="10"/>
        <v>0</v>
      </c>
      <c r="N59" s="198">
        <f t="shared" si="10"/>
        <v>0</v>
      </c>
      <c r="O59" s="198">
        <f t="shared" si="10"/>
        <v>0</v>
      </c>
      <c r="P59" s="198">
        <f t="shared" si="10"/>
        <v>0</v>
      </c>
      <c r="Q59" s="198">
        <f t="shared" si="10"/>
        <v>0</v>
      </c>
      <c r="R59" s="198">
        <f t="shared" si="10"/>
        <v>0</v>
      </c>
      <c r="S59" s="198">
        <f t="shared" si="10"/>
        <v>0</v>
      </c>
      <c r="T59" s="198">
        <f t="shared" si="10"/>
        <v>0</v>
      </c>
      <c r="U59" s="198">
        <f t="shared" si="10"/>
        <v>0</v>
      </c>
      <c r="V59" s="198">
        <f t="shared" si="10"/>
        <v>0</v>
      </c>
      <c r="W59" s="198">
        <f t="shared" si="10"/>
        <v>0</v>
      </c>
      <c r="X59" s="198">
        <f t="shared" si="10"/>
        <v>0</v>
      </c>
    </row>
    <row r="60" spans="1:24" x14ac:dyDescent="0.25">
      <c r="A60" s="156" t="s">
        <v>341</v>
      </c>
      <c r="B60" s="163" t="s">
        <v>224</v>
      </c>
      <c r="C60" s="158" t="s">
        <v>343</v>
      </c>
      <c r="D60" s="236"/>
      <c r="E60" s="236"/>
      <c r="F60" s="244"/>
      <c r="G60" s="244"/>
      <c r="H60" s="244"/>
      <c r="I60" s="244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0"/>
      <c r="X60" s="240"/>
    </row>
    <row r="61" spans="1:24" x14ac:dyDescent="0.25">
      <c r="A61" s="156" t="s">
        <v>342</v>
      </c>
      <c r="B61" s="163" t="s">
        <v>224</v>
      </c>
      <c r="C61" s="158" t="s">
        <v>344</v>
      </c>
      <c r="D61" s="236"/>
      <c r="E61" s="236"/>
      <c r="F61" s="244"/>
      <c r="G61" s="244"/>
      <c r="H61" s="244"/>
      <c r="I61" s="244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  <c r="X61" s="240"/>
    </row>
    <row r="62" spans="1:24" x14ac:dyDescent="0.25">
      <c r="A62" s="169" t="s">
        <v>243</v>
      </c>
      <c r="B62" s="153" t="s">
        <v>204</v>
      </c>
      <c r="C62" s="163" t="s">
        <v>224</v>
      </c>
      <c r="D62" s="166">
        <f>SUM(D63:D68)</f>
        <v>0</v>
      </c>
      <c r="E62" s="166">
        <f t="shared" ref="E62:X62" si="11">SUM(E63:E68)</f>
        <v>0</v>
      </c>
      <c r="F62" s="214">
        <f t="shared" si="11"/>
        <v>0</v>
      </c>
      <c r="G62" s="214">
        <f t="shared" si="11"/>
        <v>0</v>
      </c>
      <c r="H62" s="214">
        <f t="shared" si="11"/>
        <v>0</v>
      </c>
      <c r="I62" s="214">
        <f t="shared" si="11"/>
        <v>0</v>
      </c>
      <c r="J62" s="197">
        <f t="shared" si="11"/>
        <v>0</v>
      </c>
      <c r="K62" s="197">
        <f t="shared" si="11"/>
        <v>0</v>
      </c>
      <c r="L62" s="197">
        <f t="shared" si="11"/>
        <v>0</v>
      </c>
      <c r="M62" s="197">
        <f t="shared" si="11"/>
        <v>0</v>
      </c>
      <c r="N62" s="197">
        <f t="shared" si="11"/>
        <v>0</v>
      </c>
      <c r="O62" s="197">
        <f t="shared" si="11"/>
        <v>0</v>
      </c>
      <c r="P62" s="197">
        <f t="shared" si="11"/>
        <v>0</v>
      </c>
      <c r="Q62" s="197">
        <f t="shared" si="11"/>
        <v>0</v>
      </c>
      <c r="R62" s="197">
        <f t="shared" si="11"/>
        <v>0</v>
      </c>
      <c r="S62" s="197">
        <f t="shared" si="11"/>
        <v>0</v>
      </c>
      <c r="T62" s="197">
        <f t="shared" si="11"/>
        <v>0</v>
      </c>
      <c r="U62" s="197">
        <f t="shared" si="11"/>
        <v>0</v>
      </c>
      <c r="V62" s="197">
        <f t="shared" si="11"/>
        <v>0</v>
      </c>
      <c r="W62" s="197">
        <f t="shared" si="11"/>
        <v>0</v>
      </c>
      <c r="X62" s="197">
        <f t="shared" si="11"/>
        <v>0</v>
      </c>
    </row>
    <row r="63" spans="1:24" x14ac:dyDescent="0.25">
      <c r="A63" s="156" t="s">
        <v>345</v>
      </c>
      <c r="B63" s="163" t="s">
        <v>224</v>
      </c>
      <c r="C63" s="158" t="s">
        <v>351</v>
      </c>
      <c r="D63" s="236"/>
      <c r="E63" s="236"/>
      <c r="F63" s="244"/>
      <c r="G63" s="244"/>
      <c r="H63" s="244"/>
      <c r="I63" s="244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  <c r="U63" s="240"/>
      <c r="V63" s="240"/>
      <c r="W63" s="240"/>
      <c r="X63" s="240"/>
    </row>
    <row r="64" spans="1:24" x14ac:dyDescent="0.25">
      <c r="A64" s="156" t="s">
        <v>346</v>
      </c>
      <c r="B64" s="163" t="s">
        <v>224</v>
      </c>
      <c r="C64" s="158" t="s">
        <v>352</v>
      </c>
      <c r="D64" s="236"/>
      <c r="E64" s="236"/>
      <c r="F64" s="244"/>
      <c r="G64" s="244"/>
      <c r="H64" s="244"/>
      <c r="I64" s="244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V64" s="240"/>
      <c r="W64" s="240"/>
      <c r="X64" s="240"/>
    </row>
    <row r="65" spans="1:24" x14ac:dyDescent="0.25">
      <c r="A65" s="156" t="s">
        <v>347</v>
      </c>
      <c r="B65" s="163" t="s">
        <v>224</v>
      </c>
      <c r="C65" s="158" t="s">
        <v>353</v>
      </c>
      <c r="D65" s="236"/>
      <c r="E65" s="236"/>
      <c r="F65" s="244"/>
      <c r="G65" s="244"/>
      <c r="H65" s="244"/>
      <c r="I65" s="244"/>
      <c r="J65" s="240"/>
      <c r="K65" s="240"/>
      <c r="L65" s="240"/>
      <c r="M65" s="240"/>
      <c r="N65" s="240"/>
      <c r="O65" s="240"/>
      <c r="P65" s="240"/>
      <c r="Q65" s="240"/>
      <c r="R65" s="240"/>
      <c r="S65" s="240"/>
      <c r="T65" s="240"/>
      <c r="U65" s="240"/>
      <c r="V65" s="240"/>
      <c r="W65" s="240"/>
      <c r="X65" s="240"/>
    </row>
    <row r="66" spans="1:24" x14ac:dyDescent="0.25">
      <c r="A66" s="156" t="s">
        <v>348</v>
      </c>
      <c r="B66" s="163" t="s">
        <v>224</v>
      </c>
      <c r="C66" s="158" t="s">
        <v>354</v>
      </c>
      <c r="D66" s="236"/>
      <c r="E66" s="236"/>
      <c r="F66" s="244"/>
      <c r="G66" s="244"/>
      <c r="H66" s="244"/>
      <c r="I66" s="244"/>
      <c r="J66" s="240"/>
      <c r="K66" s="240"/>
      <c r="L66" s="240"/>
      <c r="M66" s="240"/>
      <c r="N66" s="240"/>
      <c r="O66" s="240"/>
      <c r="P66" s="240"/>
      <c r="Q66" s="240"/>
      <c r="R66" s="240"/>
      <c r="S66" s="240"/>
      <c r="T66" s="240"/>
      <c r="U66" s="240"/>
      <c r="V66" s="240"/>
      <c r="W66" s="240"/>
      <c r="X66" s="240"/>
    </row>
    <row r="67" spans="1:24" x14ac:dyDescent="0.25">
      <c r="A67" s="156" t="s">
        <v>349</v>
      </c>
      <c r="B67" s="163" t="s">
        <v>224</v>
      </c>
      <c r="C67" s="158" t="s">
        <v>355</v>
      </c>
      <c r="D67" s="236"/>
      <c r="E67" s="236"/>
      <c r="F67" s="244"/>
      <c r="G67" s="244"/>
      <c r="H67" s="244"/>
      <c r="I67" s="244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0"/>
      <c r="U67" s="240"/>
      <c r="V67" s="240"/>
      <c r="W67" s="240"/>
      <c r="X67" s="240"/>
    </row>
    <row r="68" spans="1:24" x14ac:dyDescent="0.25">
      <c r="A68" s="156" t="s">
        <v>350</v>
      </c>
      <c r="B68" s="163" t="s">
        <v>224</v>
      </c>
      <c r="C68" s="158" t="s">
        <v>356</v>
      </c>
      <c r="D68" s="236"/>
      <c r="E68" s="236"/>
      <c r="F68" s="244"/>
      <c r="G68" s="244"/>
      <c r="H68" s="244"/>
      <c r="I68" s="244"/>
      <c r="J68" s="240"/>
      <c r="K68" s="240"/>
      <c r="L68" s="240"/>
      <c r="M68" s="240"/>
      <c r="N68" s="240"/>
      <c r="O68" s="240"/>
      <c r="P68" s="240"/>
      <c r="Q68" s="240"/>
      <c r="R68" s="240"/>
      <c r="S68" s="240"/>
      <c r="T68" s="240"/>
      <c r="U68" s="240"/>
      <c r="V68" s="240"/>
      <c r="W68" s="240"/>
      <c r="X68" s="240"/>
    </row>
    <row r="69" spans="1:24" x14ac:dyDescent="0.25">
      <c r="A69" s="169" t="s">
        <v>244</v>
      </c>
      <c r="B69" s="153" t="s">
        <v>205</v>
      </c>
      <c r="C69" s="158" t="s">
        <v>224</v>
      </c>
      <c r="D69" s="166">
        <f>SUM(D70:D72)</f>
        <v>0</v>
      </c>
      <c r="E69" s="166">
        <f t="shared" ref="E69:X69" si="12">SUM(E70:E72)</f>
        <v>0</v>
      </c>
      <c r="F69" s="214">
        <f t="shared" si="12"/>
        <v>0</v>
      </c>
      <c r="G69" s="214">
        <f t="shared" si="12"/>
        <v>0</v>
      </c>
      <c r="H69" s="214">
        <f t="shared" si="12"/>
        <v>0</v>
      </c>
      <c r="I69" s="214">
        <f t="shared" si="12"/>
        <v>0</v>
      </c>
      <c r="J69" s="197">
        <f t="shared" si="12"/>
        <v>0</v>
      </c>
      <c r="K69" s="197">
        <f t="shared" si="12"/>
        <v>0</v>
      </c>
      <c r="L69" s="197">
        <f t="shared" si="12"/>
        <v>0</v>
      </c>
      <c r="M69" s="197">
        <f t="shared" si="12"/>
        <v>0</v>
      </c>
      <c r="N69" s="197">
        <f t="shared" si="12"/>
        <v>0</v>
      </c>
      <c r="O69" s="197">
        <f t="shared" si="12"/>
        <v>0</v>
      </c>
      <c r="P69" s="197">
        <f t="shared" si="12"/>
        <v>0</v>
      </c>
      <c r="Q69" s="197">
        <f t="shared" si="12"/>
        <v>0</v>
      </c>
      <c r="R69" s="197">
        <f t="shared" si="12"/>
        <v>0</v>
      </c>
      <c r="S69" s="197">
        <f t="shared" si="12"/>
        <v>0</v>
      </c>
      <c r="T69" s="197">
        <f t="shared" si="12"/>
        <v>0</v>
      </c>
      <c r="U69" s="197">
        <f t="shared" si="12"/>
        <v>0</v>
      </c>
      <c r="V69" s="197">
        <f t="shared" si="12"/>
        <v>0</v>
      </c>
      <c r="W69" s="197">
        <f t="shared" si="12"/>
        <v>0</v>
      </c>
      <c r="X69" s="197">
        <f t="shared" si="12"/>
        <v>0</v>
      </c>
    </row>
    <row r="70" spans="1:24" x14ac:dyDescent="0.25">
      <c r="A70" s="156" t="s">
        <v>357</v>
      </c>
      <c r="B70" s="163" t="s">
        <v>224</v>
      </c>
      <c r="C70" s="158" t="s">
        <v>360</v>
      </c>
      <c r="D70" s="236"/>
      <c r="E70" s="236"/>
      <c r="F70" s="244"/>
      <c r="G70" s="244"/>
      <c r="H70" s="244"/>
      <c r="I70" s="244"/>
      <c r="J70" s="240"/>
      <c r="K70" s="240"/>
      <c r="L70" s="240"/>
      <c r="M70" s="240"/>
      <c r="N70" s="240"/>
      <c r="O70" s="240"/>
      <c r="P70" s="240"/>
      <c r="Q70" s="240"/>
      <c r="R70" s="240"/>
      <c r="S70" s="240"/>
      <c r="T70" s="240"/>
      <c r="U70" s="240"/>
      <c r="V70" s="240"/>
      <c r="W70" s="240"/>
      <c r="X70" s="240"/>
    </row>
    <row r="71" spans="1:24" x14ac:dyDescent="0.25">
      <c r="A71" s="156" t="s">
        <v>358</v>
      </c>
      <c r="B71" s="163" t="s">
        <v>224</v>
      </c>
      <c r="C71" s="158" t="s">
        <v>361</v>
      </c>
      <c r="D71" s="236"/>
      <c r="E71" s="236"/>
      <c r="F71" s="244"/>
      <c r="G71" s="244"/>
      <c r="H71" s="244"/>
      <c r="I71" s="244"/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  <c r="U71" s="240"/>
      <c r="V71" s="240"/>
      <c r="W71" s="240"/>
      <c r="X71" s="240"/>
    </row>
    <row r="72" spans="1:24" x14ac:dyDescent="0.25">
      <c r="A72" s="156" t="s">
        <v>359</v>
      </c>
      <c r="B72" s="163" t="s">
        <v>224</v>
      </c>
      <c r="C72" s="158" t="s">
        <v>362</v>
      </c>
      <c r="D72" s="236"/>
      <c r="E72" s="236"/>
      <c r="F72" s="244"/>
      <c r="G72" s="244"/>
      <c r="H72" s="244"/>
      <c r="I72" s="244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V72" s="240"/>
      <c r="W72" s="240"/>
      <c r="X72" s="240"/>
    </row>
    <row r="73" spans="1:24" x14ac:dyDescent="0.25">
      <c r="A73" s="169" t="s">
        <v>245</v>
      </c>
      <c r="B73" s="153" t="s">
        <v>206</v>
      </c>
      <c r="C73" s="158" t="s">
        <v>224</v>
      </c>
      <c r="D73" s="166">
        <f>SUM(D74:D75)</f>
        <v>0</v>
      </c>
      <c r="E73" s="166">
        <f t="shared" ref="E73:X73" si="13">SUM(E74:E75)</f>
        <v>0</v>
      </c>
      <c r="F73" s="214">
        <f t="shared" si="13"/>
        <v>0</v>
      </c>
      <c r="G73" s="214">
        <f t="shared" si="13"/>
        <v>0</v>
      </c>
      <c r="H73" s="214">
        <f t="shared" si="13"/>
        <v>0</v>
      </c>
      <c r="I73" s="214">
        <f t="shared" si="13"/>
        <v>0</v>
      </c>
      <c r="J73" s="197">
        <f t="shared" si="13"/>
        <v>0</v>
      </c>
      <c r="K73" s="197">
        <f t="shared" si="13"/>
        <v>0</v>
      </c>
      <c r="L73" s="197">
        <f t="shared" si="13"/>
        <v>0</v>
      </c>
      <c r="M73" s="197">
        <f t="shared" si="13"/>
        <v>0</v>
      </c>
      <c r="N73" s="197">
        <f t="shared" si="13"/>
        <v>0</v>
      </c>
      <c r="O73" s="197">
        <f t="shared" si="13"/>
        <v>0</v>
      </c>
      <c r="P73" s="197">
        <f t="shared" si="13"/>
        <v>0</v>
      </c>
      <c r="Q73" s="197">
        <f t="shared" si="13"/>
        <v>0</v>
      </c>
      <c r="R73" s="197">
        <f t="shared" si="13"/>
        <v>0</v>
      </c>
      <c r="S73" s="197">
        <f t="shared" si="13"/>
        <v>0</v>
      </c>
      <c r="T73" s="197">
        <f t="shared" si="13"/>
        <v>0</v>
      </c>
      <c r="U73" s="197">
        <f t="shared" si="13"/>
        <v>0</v>
      </c>
      <c r="V73" s="197">
        <f t="shared" si="13"/>
        <v>0</v>
      </c>
      <c r="W73" s="197">
        <f t="shared" si="13"/>
        <v>0</v>
      </c>
      <c r="X73" s="197">
        <f t="shared" si="13"/>
        <v>0</v>
      </c>
    </row>
    <row r="74" spans="1:24" x14ac:dyDescent="0.25">
      <c r="A74" s="156" t="s">
        <v>363</v>
      </c>
      <c r="B74" s="163" t="s">
        <v>224</v>
      </c>
      <c r="C74" s="158" t="s">
        <v>365</v>
      </c>
      <c r="D74" s="236"/>
      <c r="E74" s="236"/>
      <c r="F74" s="244"/>
      <c r="G74" s="244"/>
      <c r="H74" s="244"/>
      <c r="I74" s="244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V74" s="240"/>
      <c r="W74" s="240"/>
      <c r="X74" s="240"/>
    </row>
    <row r="75" spans="1:24" x14ac:dyDescent="0.25">
      <c r="A75" s="156" t="s">
        <v>364</v>
      </c>
      <c r="B75" s="163" t="s">
        <v>224</v>
      </c>
      <c r="C75" s="158" t="s">
        <v>366</v>
      </c>
      <c r="D75" s="236"/>
      <c r="E75" s="236"/>
      <c r="F75" s="244"/>
      <c r="G75" s="244"/>
      <c r="H75" s="244"/>
      <c r="I75" s="244"/>
      <c r="J75" s="240"/>
      <c r="K75" s="240"/>
      <c r="L75" s="240"/>
      <c r="M75" s="240"/>
      <c r="N75" s="240"/>
      <c r="O75" s="240"/>
      <c r="P75" s="240"/>
      <c r="Q75" s="240"/>
      <c r="R75" s="240"/>
      <c r="S75" s="240"/>
      <c r="T75" s="240"/>
      <c r="U75" s="240"/>
      <c r="V75" s="240"/>
      <c r="W75" s="240"/>
      <c r="X75" s="240"/>
    </row>
    <row r="76" spans="1:24" x14ac:dyDescent="0.25">
      <c r="A76" s="169" t="s">
        <v>246</v>
      </c>
      <c r="B76" s="153" t="s">
        <v>207</v>
      </c>
      <c r="C76" s="158" t="s">
        <v>224</v>
      </c>
      <c r="D76" s="166">
        <f>SUM(D77:D79)</f>
        <v>0</v>
      </c>
      <c r="E76" s="166">
        <f t="shared" ref="E76:X76" si="14">SUM(E77:E79)</f>
        <v>0</v>
      </c>
      <c r="F76" s="214">
        <f t="shared" si="14"/>
        <v>0</v>
      </c>
      <c r="G76" s="214">
        <f t="shared" si="14"/>
        <v>0</v>
      </c>
      <c r="H76" s="214">
        <f t="shared" si="14"/>
        <v>0</v>
      </c>
      <c r="I76" s="214">
        <f t="shared" si="14"/>
        <v>0</v>
      </c>
      <c r="J76" s="197">
        <f t="shared" si="14"/>
        <v>0</v>
      </c>
      <c r="K76" s="197">
        <f t="shared" si="14"/>
        <v>0</v>
      </c>
      <c r="L76" s="197">
        <f t="shared" si="14"/>
        <v>0</v>
      </c>
      <c r="M76" s="197">
        <f t="shared" si="14"/>
        <v>0</v>
      </c>
      <c r="N76" s="197">
        <f t="shared" si="14"/>
        <v>0</v>
      </c>
      <c r="O76" s="197">
        <f t="shared" si="14"/>
        <v>0</v>
      </c>
      <c r="P76" s="197">
        <f t="shared" si="14"/>
        <v>0</v>
      </c>
      <c r="Q76" s="197">
        <f t="shared" si="14"/>
        <v>0</v>
      </c>
      <c r="R76" s="197">
        <f t="shared" si="14"/>
        <v>0</v>
      </c>
      <c r="S76" s="197">
        <f t="shared" si="14"/>
        <v>0</v>
      </c>
      <c r="T76" s="197">
        <f t="shared" si="14"/>
        <v>0</v>
      </c>
      <c r="U76" s="197">
        <f t="shared" si="14"/>
        <v>0</v>
      </c>
      <c r="V76" s="197">
        <f t="shared" si="14"/>
        <v>0</v>
      </c>
      <c r="W76" s="197">
        <f t="shared" si="14"/>
        <v>0</v>
      </c>
      <c r="X76" s="197">
        <f t="shared" si="14"/>
        <v>0</v>
      </c>
    </row>
    <row r="77" spans="1:24" x14ac:dyDescent="0.25">
      <c r="A77" s="156" t="s">
        <v>367</v>
      </c>
      <c r="B77" s="163" t="s">
        <v>224</v>
      </c>
      <c r="C77" s="158" t="s">
        <v>370</v>
      </c>
      <c r="D77" s="236"/>
      <c r="E77" s="236"/>
      <c r="F77" s="244"/>
      <c r="G77" s="244"/>
      <c r="H77" s="244"/>
      <c r="I77" s="244"/>
      <c r="J77" s="240"/>
      <c r="K77" s="240"/>
      <c r="L77" s="240"/>
      <c r="M77" s="240"/>
      <c r="N77" s="240"/>
      <c r="O77" s="240"/>
      <c r="P77" s="240"/>
      <c r="Q77" s="240"/>
      <c r="R77" s="240"/>
      <c r="S77" s="240"/>
      <c r="T77" s="240"/>
      <c r="U77" s="240"/>
      <c r="V77" s="240"/>
      <c r="W77" s="240"/>
      <c r="X77" s="240"/>
    </row>
    <row r="78" spans="1:24" x14ac:dyDescent="0.25">
      <c r="A78" s="156" t="s">
        <v>368</v>
      </c>
      <c r="B78" s="163" t="s">
        <v>224</v>
      </c>
      <c r="C78" s="158" t="s">
        <v>371</v>
      </c>
      <c r="D78" s="236"/>
      <c r="E78" s="236"/>
      <c r="F78" s="244"/>
      <c r="G78" s="244"/>
      <c r="H78" s="244"/>
      <c r="I78" s="244"/>
      <c r="J78" s="240"/>
      <c r="K78" s="240"/>
      <c r="L78" s="240"/>
      <c r="M78" s="240"/>
      <c r="N78" s="240"/>
      <c r="O78" s="240"/>
      <c r="P78" s="240"/>
      <c r="Q78" s="240"/>
      <c r="R78" s="240"/>
      <c r="S78" s="240"/>
      <c r="T78" s="240"/>
      <c r="U78" s="240"/>
      <c r="V78" s="240"/>
      <c r="W78" s="240"/>
      <c r="X78" s="240"/>
    </row>
    <row r="79" spans="1:24" x14ac:dyDescent="0.25">
      <c r="A79" s="156" t="s">
        <v>369</v>
      </c>
      <c r="B79" s="163" t="s">
        <v>224</v>
      </c>
      <c r="C79" s="158" t="s">
        <v>372</v>
      </c>
      <c r="D79" s="236"/>
      <c r="E79" s="236"/>
      <c r="F79" s="244"/>
      <c r="G79" s="244"/>
      <c r="H79" s="244"/>
      <c r="I79" s="244"/>
      <c r="J79" s="240"/>
      <c r="K79" s="240"/>
      <c r="L79" s="240"/>
      <c r="M79" s="240"/>
      <c r="N79" s="240"/>
      <c r="O79" s="240"/>
      <c r="P79" s="240"/>
      <c r="Q79" s="240"/>
      <c r="R79" s="240"/>
      <c r="S79" s="240"/>
      <c r="T79" s="240"/>
      <c r="U79" s="240"/>
      <c r="V79" s="240"/>
      <c r="W79" s="240"/>
      <c r="X79" s="240"/>
    </row>
    <row r="80" spans="1:24" x14ac:dyDescent="0.25">
      <c r="A80" s="169" t="s">
        <v>247</v>
      </c>
      <c r="B80" s="153" t="s">
        <v>208</v>
      </c>
      <c r="C80" s="158" t="s">
        <v>224</v>
      </c>
      <c r="D80" s="166">
        <f>SUM(D81:D84)</f>
        <v>0</v>
      </c>
      <c r="E80" s="166">
        <f t="shared" ref="E80:X80" si="15">SUM(E81:E84)</f>
        <v>0</v>
      </c>
      <c r="F80" s="214">
        <f t="shared" si="15"/>
        <v>0</v>
      </c>
      <c r="G80" s="214">
        <f t="shared" si="15"/>
        <v>0</v>
      </c>
      <c r="H80" s="214">
        <f t="shared" si="15"/>
        <v>0</v>
      </c>
      <c r="I80" s="214">
        <f t="shared" si="15"/>
        <v>0</v>
      </c>
      <c r="J80" s="197">
        <f t="shared" si="15"/>
        <v>0</v>
      </c>
      <c r="K80" s="197">
        <f t="shared" si="15"/>
        <v>0</v>
      </c>
      <c r="L80" s="197">
        <f t="shared" si="15"/>
        <v>0</v>
      </c>
      <c r="M80" s="197">
        <f t="shared" si="15"/>
        <v>0</v>
      </c>
      <c r="N80" s="197">
        <f t="shared" si="15"/>
        <v>0</v>
      </c>
      <c r="O80" s="197">
        <f t="shared" si="15"/>
        <v>0</v>
      </c>
      <c r="P80" s="197">
        <f t="shared" si="15"/>
        <v>0</v>
      </c>
      <c r="Q80" s="197">
        <f t="shared" si="15"/>
        <v>0</v>
      </c>
      <c r="R80" s="197">
        <f t="shared" si="15"/>
        <v>0</v>
      </c>
      <c r="S80" s="197">
        <f t="shared" si="15"/>
        <v>0</v>
      </c>
      <c r="T80" s="197">
        <f t="shared" si="15"/>
        <v>0</v>
      </c>
      <c r="U80" s="197">
        <f t="shared" si="15"/>
        <v>0</v>
      </c>
      <c r="V80" s="197">
        <f t="shared" si="15"/>
        <v>0</v>
      </c>
      <c r="W80" s="197">
        <f t="shared" si="15"/>
        <v>0</v>
      </c>
      <c r="X80" s="197">
        <f t="shared" si="15"/>
        <v>0</v>
      </c>
    </row>
    <row r="81" spans="1:24" x14ac:dyDescent="0.25">
      <c r="A81" s="156" t="s">
        <v>373</v>
      </c>
      <c r="B81" s="163" t="s">
        <v>224</v>
      </c>
      <c r="C81" s="158" t="s">
        <v>377</v>
      </c>
      <c r="D81" s="236"/>
      <c r="E81" s="236"/>
      <c r="F81" s="244"/>
      <c r="G81" s="244"/>
      <c r="H81" s="244"/>
      <c r="I81" s="244"/>
      <c r="J81" s="240"/>
      <c r="K81" s="240"/>
      <c r="L81" s="240"/>
      <c r="M81" s="240"/>
      <c r="N81" s="240"/>
      <c r="O81" s="240"/>
      <c r="P81" s="240"/>
      <c r="Q81" s="240"/>
      <c r="R81" s="240"/>
      <c r="S81" s="240"/>
      <c r="T81" s="240"/>
      <c r="U81" s="240"/>
      <c r="V81" s="240"/>
      <c r="W81" s="240"/>
      <c r="X81" s="240"/>
    </row>
    <row r="82" spans="1:24" x14ac:dyDescent="0.25">
      <c r="A82" s="156" t="s">
        <v>374</v>
      </c>
      <c r="B82" s="163" t="s">
        <v>224</v>
      </c>
      <c r="C82" s="158" t="s">
        <v>378</v>
      </c>
      <c r="D82" s="236"/>
      <c r="E82" s="236"/>
      <c r="F82" s="244"/>
      <c r="G82" s="244"/>
      <c r="H82" s="244"/>
      <c r="I82" s="244"/>
      <c r="J82" s="240"/>
      <c r="K82" s="240"/>
      <c r="L82" s="240"/>
      <c r="M82" s="240"/>
      <c r="N82" s="240"/>
      <c r="O82" s="240"/>
      <c r="P82" s="240"/>
      <c r="Q82" s="240"/>
      <c r="R82" s="240"/>
      <c r="S82" s="240"/>
      <c r="T82" s="240"/>
      <c r="U82" s="240"/>
      <c r="V82" s="240"/>
      <c r="W82" s="240"/>
      <c r="X82" s="240"/>
    </row>
    <row r="83" spans="1:24" x14ac:dyDescent="0.25">
      <c r="A83" s="156" t="s">
        <v>375</v>
      </c>
      <c r="B83" s="163" t="s">
        <v>224</v>
      </c>
      <c r="C83" s="158" t="s">
        <v>379</v>
      </c>
      <c r="D83" s="236"/>
      <c r="E83" s="236"/>
      <c r="F83" s="244"/>
      <c r="G83" s="244"/>
      <c r="H83" s="244"/>
      <c r="I83" s="244"/>
      <c r="J83" s="240"/>
      <c r="K83" s="240"/>
      <c r="L83" s="240"/>
      <c r="M83" s="240"/>
      <c r="N83" s="240"/>
      <c r="O83" s="240"/>
      <c r="P83" s="240"/>
      <c r="Q83" s="240"/>
      <c r="R83" s="240"/>
      <c r="S83" s="240"/>
      <c r="T83" s="240"/>
      <c r="U83" s="240"/>
      <c r="V83" s="240"/>
      <c r="W83" s="240"/>
      <c r="X83" s="240"/>
    </row>
    <row r="84" spans="1:24" x14ac:dyDescent="0.25">
      <c r="A84" s="156" t="s">
        <v>376</v>
      </c>
      <c r="B84" s="163" t="s">
        <v>224</v>
      </c>
      <c r="C84" s="158" t="s">
        <v>380</v>
      </c>
      <c r="D84" s="236"/>
      <c r="E84" s="236"/>
      <c r="F84" s="244"/>
      <c r="G84" s="244"/>
      <c r="H84" s="244"/>
      <c r="I84" s="244"/>
      <c r="J84" s="240"/>
      <c r="K84" s="240"/>
      <c r="L84" s="240"/>
      <c r="M84" s="240"/>
      <c r="N84" s="240"/>
      <c r="O84" s="240"/>
      <c r="P84" s="240"/>
      <c r="Q84" s="240"/>
      <c r="R84" s="240"/>
      <c r="S84" s="240"/>
      <c r="T84" s="240"/>
      <c r="U84" s="240"/>
      <c r="V84" s="240"/>
      <c r="W84" s="240"/>
      <c r="X84" s="240"/>
    </row>
    <row r="85" spans="1:24" x14ac:dyDescent="0.25">
      <c r="A85" s="169" t="s">
        <v>248</v>
      </c>
      <c r="B85" s="153" t="s">
        <v>209</v>
      </c>
      <c r="C85" s="158" t="s">
        <v>224</v>
      </c>
      <c r="D85" s="166">
        <f>SUM(D86:D89)</f>
        <v>0</v>
      </c>
      <c r="E85" s="166">
        <f t="shared" ref="E85:X85" si="16">SUM(E86:E89)</f>
        <v>0</v>
      </c>
      <c r="F85" s="214">
        <f t="shared" si="16"/>
        <v>0</v>
      </c>
      <c r="G85" s="214">
        <f t="shared" si="16"/>
        <v>0</v>
      </c>
      <c r="H85" s="214">
        <f t="shared" si="16"/>
        <v>0</v>
      </c>
      <c r="I85" s="214">
        <f t="shared" si="16"/>
        <v>0</v>
      </c>
      <c r="J85" s="197">
        <f t="shared" si="16"/>
        <v>0</v>
      </c>
      <c r="K85" s="197">
        <f t="shared" si="16"/>
        <v>0</v>
      </c>
      <c r="L85" s="197">
        <f t="shared" si="16"/>
        <v>0</v>
      </c>
      <c r="M85" s="197">
        <f t="shared" si="16"/>
        <v>0</v>
      </c>
      <c r="N85" s="197">
        <f t="shared" si="16"/>
        <v>0</v>
      </c>
      <c r="O85" s="197">
        <f t="shared" si="16"/>
        <v>0</v>
      </c>
      <c r="P85" s="197">
        <f t="shared" si="16"/>
        <v>0</v>
      </c>
      <c r="Q85" s="197">
        <f t="shared" si="16"/>
        <v>0</v>
      </c>
      <c r="R85" s="197">
        <f t="shared" si="16"/>
        <v>0</v>
      </c>
      <c r="S85" s="197">
        <f t="shared" si="16"/>
        <v>0</v>
      </c>
      <c r="T85" s="197">
        <f t="shared" si="16"/>
        <v>0</v>
      </c>
      <c r="U85" s="197">
        <f t="shared" si="16"/>
        <v>0</v>
      </c>
      <c r="V85" s="197">
        <f t="shared" si="16"/>
        <v>0</v>
      </c>
      <c r="W85" s="197">
        <f t="shared" si="16"/>
        <v>0</v>
      </c>
      <c r="X85" s="197">
        <f t="shared" si="16"/>
        <v>0</v>
      </c>
    </row>
    <row r="86" spans="1:24" x14ac:dyDescent="0.25">
      <c r="A86" s="156" t="s">
        <v>381</v>
      </c>
      <c r="B86" s="163" t="s">
        <v>224</v>
      </c>
      <c r="C86" s="158" t="s">
        <v>391</v>
      </c>
      <c r="D86" s="236"/>
      <c r="E86" s="236"/>
      <c r="F86" s="244"/>
      <c r="G86" s="244"/>
      <c r="H86" s="244"/>
      <c r="I86" s="244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40"/>
      <c r="U86" s="240"/>
      <c r="V86" s="240"/>
      <c r="W86" s="240"/>
      <c r="X86" s="240"/>
    </row>
    <row r="87" spans="1:24" x14ac:dyDescent="0.25">
      <c r="A87" s="156" t="s">
        <v>382</v>
      </c>
      <c r="B87" s="163" t="s">
        <v>224</v>
      </c>
      <c r="C87" s="158" t="s">
        <v>392</v>
      </c>
      <c r="D87" s="236"/>
      <c r="E87" s="236"/>
      <c r="F87" s="244"/>
      <c r="G87" s="244"/>
      <c r="H87" s="244"/>
      <c r="I87" s="244"/>
      <c r="J87" s="240"/>
      <c r="K87" s="240"/>
      <c r="L87" s="240"/>
      <c r="M87" s="240"/>
      <c r="N87" s="240"/>
      <c r="O87" s="240"/>
      <c r="P87" s="240"/>
      <c r="Q87" s="240"/>
      <c r="R87" s="240"/>
      <c r="S87" s="240"/>
      <c r="T87" s="240"/>
      <c r="U87" s="240"/>
      <c r="V87" s="240"/>
      <c r="W87" s="240"/>
      <c r="X87" s="240"/>
    </row>
    <row r="88" spans="1:24" x14ac:dyDescent="0.25">
      <c r="A88" s="156" t="s">
        <v>383</v>
      </c>
      <c r="B88" s="163" t="s">
        <v>224</v>
      </c>
      <c r="C88" s="158" t="s">
        <v>393</v>
      </c>
      <c r="D88" s="236"/>
      <c r="E88" s="236"/>
      <c r="F88" s="244"/>
      <c r="G88" s="244"/>
      <c r="H88" s="244"/>
      <c r="I88" s="244"/>
      <c r="J88" s="240"/>
      <c r="K88" s="240"/>
      <c r="L88" s="240"/>
      <c r="M88" s="240"/>
      <c r="N88" s="240"/>
      <c r="O88" s="240"/>
      <c r="P88" s="240"/>
      <c r="Q88" s="240"/>
      <c r="R88" s="240"/>
      <c r="S88" s="240"/>
      <c r="T88" s="240"/>
      <c r="U88" s="240"/>
      <c r="V88" s="240"/>
      <c r="W88" s="240"/>
      <c r="X88" s="240"/>
    </row>
    <row r="89" spans="1:24" x14ac:dyDescent="0.25">
      <c r="A89" s="156" t="s">
        <v>384</v>
      </c>
      <c r="B89" s="163" t="s">
        <v>224</v>
      </c>
      <c r="C89" s="158" t="s">
        <v>394</v>
      </c>
      <c r="D89" s="236"/>
      <c r="E89" s="236"/>
      <c r="F89" s="244"/>
      <c r="G89" s="244"/>
      <c r="H89" s="244"/>
      <c r="I89" s="244"/>
      <c r="J89" s="240"/>
      <c r="K89" s="240"/>
      <c r="L89" s="240"/>
      <c r="M89" s="240"/>
      <c r="N89" s="240"/>
      <c r="O89" s="240"/>
      <c r="P89" s="240"/>
      <c r="Q89" s="240"/>
      <c r="R89" s="240"/>
      <c r="S89" s="240"/>
      <c r="T89" s="240"/>
      <c r="U89" s="240"/>
      <c r="V89" s="240"/>
      <c r="W89" s="240"/>
      <c r="X89" s="240"/>
    </row>
    <row r="90" spans="1:24" x14ac:dyDescent="0.25">
      <c r="A90" s="169" t="s">
        <v>249</v>
      </c>
      <c r="B90" s="153" t="s">
        <v>210</v>
      </c>
      <c r="C90" s="158" t="s">
        <v>224</v>
      </c>
      <c r="D90" s="166">
        <f>SUM(D91:D93)</f>
        <v>0</v>
      </c>
      <c r="E90" s="166">
        <f t="shared" ref="E90:X90" si="17">SUM(E91:E93)</f>
        <v>0</v>
      </c>
      <c r="F90" s="214">
        <f t="shared" si="17"/>
        <v>0</v>
      </c>
      <c r="G90" s="214">
        <f t="shared" si="17"/>
        <v>0</v>
      </c>
      <c r="H90" s="214">
        <f t="shared" si="17"/>
        <v>0</v>
      </c>
      <c r="I90" s="214">
        <f t="shared" si="17"/>
        <v>0</v>
      </c>
      <c r="J90" s="197">
        <f t="shared" si="17"/>
        <v>0</v>
      </c>
      <c r="K90" s="197">
        <f t="shared" si="17"/>
        <v>0</v>
      </c>
      <c r="L90" s="197">
        <f t="shared" si="17"/>
        <v>0</v>
      </c>
      <c r="M90" s="197">
        <f t="shared" si="17"/>
        <v>0</v>
      </c>
      <c r="N90" s="197">
        <f t="shared" si="17"/>
        <v>0</v>
      </c>
      <c r="O90" s="197">
        <f t="shared" si="17"/>
        <v>0</v>
      </c>
      <c r="P90" s="197">
        <f t="shared" si="17"/>
        <v>0</v>
      </c>
      <c r="Q90" s="197">
        <f t="shared" si="17"/>
        <v>0</v>
      </c>
      <c r="R90" s="197">
        <f t="shared" si="17"/>
        <v>0</v>
      </c>
      <c r="S90" s="197">
        <f t="shared" si="17"/>
        <v>0</v>
      </c>
      <c r="T90" s="197">
        <f t="shared" si="17"/>
        <v>0</v>
      </c>
      <c r="U90" s="197">
        <f t="shared" si="17"/>
        <v>0</v>
      </c>
      <c r="V90" s="197">
        <f t="shared" si="17"/>
        <v>0</v>
      </c>
      <c r="W90" s="197">
        <f t="shared" si="17"/>
        <v>0</v>
      </c>
      <c r="X90" s="197">
        <f t="shared" si="17"/>
        <v>0</v>
      </c>
    </row>
    <row r="91" spans="1:24" ht="15.75" x14ac:dyDescent="0.25">
      <c r="A91" s="156" t="s">
        <v>385</v>
      </c>
      <c r="B91" s="134" t="s">
        <v>224</v>
      </c>
      <c r="C91" s="158" t="s">
        <v>388</v>
      </c>
      <c r="D91" s="236"/>
      <c r="E91" s="236"/>
      <c r="F91" s="244"/>
      <c r="G91" s="244"/>
      <c r="H91" s="244"/>
      <c r="I91" s="244"/>
      <c r="J91" s="240"/>
      <c r="K91" s="240"/>
      <c r="L91" s="240"/>
      <c r="M91" s="240"/>
      <c r="N91" s="240"/>
      <c r="O91" s="240"/>
      <c r="P91" s="240"/>
      <c r="Q91" s="240"/>
      <c r="R91" s="240"/>
      <c r="S91" s="240"/>
      <c r="T91" s="240"/>
      <c r="U91" s="240"/>
      <c r="V91" s="240"/>
      <c r="W91" s="240"/>
      <c r="X91" s="240"/>
    </row>
    <row r="92" spans="1:24" x14ac:dyDescent="0.25">
      <c r="A92" s="156" t="s">
        <v>386</v>
      </c>
      <c r="B92" s="163" t="s">
        <v>224</v>
      </c>
      <c r="C92" s="158" t="s">
        <v>389</v>
      </c>
      <c r="D92" s="236"/>
      <c r="E92" s="236"/>
      <c r="F92" s="244"/>
      <c r="G92" s="244"/>
      <c r="H92" s="244"/>
      <c r="I92" s="244"/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</row>
    <row r="93" spans="1:24" x14ac:dyDescent="0.25">
      <c r="A93" s="156" t="s">
        <v>387</v>
      </c>
      <c r="B93" s="163" t="s">
        <v>224</v>
      </c>
      <c r="C93" s="158" t="s">
        <v>390</v>
      </c>
      <c r="D93" s="236"/>
      <c r="E93" s="236"/>
      <c r="F93" s="244"/>
      <c r="G93" s="244"/>
      <c r="H93" s="244"/>
      <c r="I93" s="244"/>
      <c r="J93" s="240"/>
      <c r="K93" s="240"/>
      <c r="L93" s="240"/>
      <c r="M93" s="240"/>
      <c r="N93" s="240"/>
      <c r="O93" s="240"/>
      <c r="P93" s="240"/>
      <c r="Q93" s="240"/>
      <c r="R93" s="240"/>
      <c r="S93" s="240"/>
      <c r="T93" s="240"/>
      <c r="U93" s="240"/>
      <c r="V93" s="240"/>
      <c r="W93" s="240"/>
      <c r="X93" s="240"/>
    </row>
    <row r="94" spans="1:24" x14ac:dyDescent="0.25">
      <c r="A94" s="169" t="s">
        <v>250</v>
      </c>
      <c r="B94" s="153" t="s">
        <v>211</v>
      </c>
      <c r="C94" s="158" t="s">
        <v>224</v>
      </c>
      <c r="D94" s="166">
        <f>SUM(D95:D101)</f>
        <v>0</v>
      </c>
      <c r="E94" s="166">
        <f t="shared" ref="E94:X94" si="18">SUM(E95:E101)</f>
        <v>0</v>
      </c>
      <c r="F94" s="214">
        <f t="shared" si="18"/>
        <v>0</v>
      </c>
      <c r="G94" s="214">
        <f t="shared" si="18"/>
        <v>0</v>
      </c>
      <c r="H94" s="214">
        <f t="shared" si="18"/>
        <v>0</v>
      </c>
      <c r="I94" s="214">
        <f t="shared" si="18"/>
        <v>0</v>
      </c>
      <c r="J94" s="197">
        <f t="shared" si="18"/>
        <v>0</v>
      </c>
      <c r="K94" s="197">
        <f t="shared" si="18"/>
        <v>0</v>
      </c>
      <c r="L94" s="197">
        <f t="shared" si="18"/>
        <v>0</v>
      </c>
      <c r="M94" s="197">
        <f t="shared" si="18"/>
        <v>0</v>
      </c>
      <c r="N94" s="197">
        <f t="shared" si="18"/>
        <v>0</v>
      </c>
      <c r="O94" s="197">
        <f t="shared" si="18"/>
        <v>0</v>
      </c>
      <c r="P94" s="197">
        <f t="shared" si="18"/>
        <v>0</v>
      </c>
      <c r="Q94" s="197">
        <f t="shared" si="18"/>
        <v>0</v>
      </c>
      <c r="R94" s="197">
        <f t="shared" si="18"/>
        <v>0</v>
      </c>
      <c r="S94" s="197">
        <f t="shared" si="18"/>
        <v>0</v>
      </c>
      <c r="T94" s="197">
        <f t="shared" si="18"/>
        <v>0</v>
      </c>
      <c r="U94" s="197">
        <f t="shared" si="18"/>
        <v>0</v>
      </c>
      <c r="V94" s="197">
        <f t="shared" si="18"/>
        <v>0</v>
      </c>
      <c r="W94" s="197">
        <f t="shared" si="18"/>
        <v>0</v>
      </c>
      <c r="X94" s="197">
        <f t="shared" si="18"/>
        <v>0</v>
      </c>
    </row>
    <row r="95" spans="1:24" x14ac:dyDescent="0.25">
      <c r="A95" s="156" t="s">
        <v>395</v>
      </c>
      <c r="B95" s="163" t="s">
        <v>224</v>
      </c>
      <c r="C95" s="158" t="s">
        <v>401</v>
      </c>
      <c r="D95" s="236"/>
      <c r="E95" s="236"/>
      <c r="F95" s="244"/>
      <c r="G95" s="244"/>
      <c r="H95" s="244"/>
      <c r="I95" s="244"/>
      <c r="J95" s="240"/>
      <c r="K95" s="240"/>
      <c r="L95" s="240"/>
      <c r="M95" s="240"/>
      <c r="N95" s="240"/>
      <c r="O95" s="240"/>
      <c r="P95" s="240"/>
      <c r="Q95" s="240"/>
      <c r="R95" s="240"/>
      <c r="S95" s="240"/>
      <c r="T95" s="240"/>
      <c r="U95" s="240"/>
      <c r="V95" s="240"/>
      <c r="W95" s="240"/>
      <c r="X95" s="240"/>
    </row>
    <row r="96" spans="1:24" x14ac:dyDescent="0.25">
      <c r="A96" s="156" t="s">
        <v>396</v>
      </c>
      <c r="B96" s="163" t="s">
        <v>224</v>
      </c>
      <c r="C96" s="158" t="s">
        <v>402</v>
      </c>
      <c r="D96" s="236"/>
      <c r="E96" s="236"/>
      <c r="F96" s="244"/>
      <c r="G96" s="244"/>
      <c r="H96" s="244"/>
      <c r="I96" s="244"/>
      <c r="J96" s="240"/>
      <c r="K96" s="240"/>
      <c r="L96" s="240"/>
      <c r="M96" s="240"/>
      <c r="N96" s="240"/>
      <c r="O96" s="240"/>
      <c r="P96" s="240"/>
      <c r="Q96" s="240"/>
      <c r="R96" s="240"/>
      <c r="S96" s="240"/>
      <c r="T96" s="240"/>
      <c r="U96" s="240"/>
      <c r="V96" s="240"/>
      <c r="W96" s="240"/>
      <c r="X96" s="240"/>
    </row>
    <row r="97" spans="1:24" x14ac:dyDescent="0.25">
      <c r="A97" s="156" t="s">
        <v>397</v>
      </c>
      <c r="B97" s="163" t="s">
        <v>224</v>
      </c>
      <c r="C97" s="158" t="s">
        <v>403</v>
      </c>
      <c r="D97" s="236"/>
      <c r="E97" s="236"/>
      <c r="F97" s="244"/>
      <c r="G97" s="244"/>
      <c r="H97" s="244"/>
      <c r="I97" s="244"/>
      <c r="J97" s="240"/>
      <c r="K97" s="240"/>
      <c r="L97" s="240"/>
      <c r="M97" s="240"/>
      <c r="N97" s="240"/>
      <c r="O97" s="240"/>
      <c r="P97" s="240"/>
      <c r="Q97" s="240"/>
      <c r="R97" s="240"/>
      <c r="S97" s="240"/>
      <c r="T97" s="240"/>
      <c r="U97" s="240"/>
      <c r="V97" s="240"/>
      <c r="W97" s="240"/>
      <c r="X97" s="240"/>
    </row>
    <row r="98" spans="1:24" x14ac:dyDescent="0.25">
      <c r="A98" s="156" t="s">
        <v>226</v>
      </c>
      <c r="B98" s="163" t="s">
        <v>224</v>
      </c>
      <c r="C98" s="158" t="s">
        <v>404</v>
      </c>
      <c r="D98" s="236"/>
      <c r="E98" s="236"/>
      <c r="F98" s="244"/>
      <c r="G98" s="244"/>
      <c r="H98" s="244"/>
      <c r="I98" s="244"/>
      <c r="J98" s="240"/>
      <c r="K98" s="240"/>
      <c r="L98" s="240"/>
      <c r="M98" s="240"/>
      <c r="N98" s="240"/>
      <c r="O98" s="240"/>
      <c r="P98" s="240"/>
      <c r="Q98" s="240"/>
      <c r="R98" s="240"/>
      <c r="S98" s="240"/>
      <c r="T98" s="240"/>
      <c r="U98" s="240"/>
      <c r="V98" s="240"/>
      <c r="W98" s="240"/>
      <c r="X98" s="240"/>
    </row>
    <row r="99" spans="1:24" x14ac:dyDescent="0.25">
      <c r="A99" s="156" t="s">
        <v>398</v>
      </c>
      <c r="B99" s="163" t="s">
        <v>224</v>
      </c>
      <c r="C99" s="158" t="s">
        <v>405</v>
      </c>
      <c r="D99" s="236"/>
      <c r="E99" s="236"/>
      <c r="F99" s="244"/>
      <c r="G99" s="244"/>
      <c r="H99" s="244"/>
      <c r="I99" s="244"/>
      <c r="J99" s="240"/>
      <c r="K99" s="240"/>
      <c r="L99" s="240"/>
      <c r="M99" s="240"/>
      <c r="N99" s="240"/>
      <c r="O99" s="240"/>
      <c r="P99" s="240"/>
      <c r="Q99" s="240"/>
      <c r="R99" s="240"/>
      <c r="S99" s="240"/>
      <c r="T99" s="240"/>
      <c r="U99" s="240"/>
      <c r="V99" s="240"/>
      <c r="W99" s="240"/>
      <c r="X99" s="240"/>
    </row>
    <row r="100" spans="1:24" x14ac:dyDescent="0.25">
      <c r="A100" s="156" t="s">
        <v>399</v>
      </c>
      <c r="B100" s="163" t="s">
        <v>224</v>
      </c>
      <c r="C100" s="158" t="s">
        <v>406</v>
      </c>
      <c r="D100" s="236"/>
      <c r="E100" s="236"/>
      <c r="F100" s="244"/>
      <c r="G100" s="244"/>
      <c r="H100" s="244"/>
      <c r="I100" s="244"/>
      <c r="J100" s="240"/>
      <c r="K100" s="240"/>
      <c r="L100" s="240"/>
      <c r="M100" s="240"/>
      <c r="N100" s="240"/>
      <c r="O100" s="240"/>
      <c r="P100" s="240"/>
      <c r="Q100" s="240"/>
      <c r="R100" s="240"/>
      <c r="S100" s="240"/>
      <c r="T100" s="240"/>
      <c r="U100" s="240"/>
      <c r="V100" s="240"/>
      <c r="W100" s="240"/>
      <c r="X100" s="240"/>
    </row>
    <row r="101" spans="1:24" x14ac:dyDescent="0.25">
      <c r="A101" s="156" t="s">
        <v>400</v>
      </c>
      <c r="B101" s="163" t="s">
        <v>224</v>
      </c>
      <c r="C101" s="158" t="s">
        <v>407</v>
      </c>
      <c r="D101" s="236"/>
      <c r="E101" s="236"/>
      <c r="F101" s="244"/>
      <c r="G101" s="244"/>
      <c r="H101" s="244"/>
      <c r="I101" s="244"/>
      <c r="J101" s="240"/>
      <c r="K101" s="240"/>
      <c r="L101" s="240"/>
      <c r="M101" s="240"/>
      <c r="N101" s="240"/>
      <c r="O101" s="240"/>
      <c r="P101" s="240"/>
      <c r="Q101" s="240"/>
      <c r="R101" s="240"/>
      <c r="S101" s="240"/>
      <c r="T101" s="240"/>
      <c r="U101" s="240"/>
      <c r="V101" s="240"/>
      <c r="W101" s="240"/>
      <c r="X101" s="240"/>
    </row>
    <row r="102" spans="1:24" x14ac:dyDescent="0.25">
      <c r="A102" s="169" t="s">
        <v>251</v>
      </c>
      <c r="B102" s="153" t="s">
        <v>212</v>
      </c>
      <c r="C102" s="158" t="s">
        <v>224</v>
      </c>
      <c r="D102" s="166">
        <f>SUM(D103:D107)</f>
        <v>0</v>
      </c>
      <c r="E102" s="166">
        <f t="shared" ref="E102:X102" si="19">SUM(E103:E107)</f>
        <v>0</v>
      </c>
      <c r="F102" s="214">
        <f t="shared" si="19"/>
        <v>0</v>
      </c>
      <c r="G102" s="214">
        <f t="shared" si="19"/>
        <v>0</v>
      </c>
      <c r="H102" s="214">
        <f t="shared" si="19"/>
        <v>0</v>
      </c>
      <c r="I102" s="214">
        <f t="shared" si="19"/>
        <v>0</v>
      </c>
      <c r="J102" s="197">
        <f t="shared" si="19"/>
        <v>0</v>
      </c>
      <c r="K102" s="197">
        <f t="shared" si="19"/>
        <v>0</v>
      </c>
      <c r="L102" s="197">
        <f t="shared" si="19"/>
        <v>0</v>
      </c>
      <c r="M102" s="197">
        <f t="shared" si="19"/>
        <v>0</v>
      </c>
      <c r="N102" s="197">
        <f t="shared" si="19"/>
        <v>0</v>
      </c>
      <c r="O102" s="197">
        <f t="shared" si="19"/>
        <v>0</v>
      </c>
      <c r="P102" s="197">
        <f t="shared" si="19"/>
        <v>0</v>
      </c>
      <c r="Q102" s="197">
        <f t="shared" si="19"/>
        <v>0</v>
      </c>
      <c r="R102" s="197">
        <f t="shared" si="19"/>
        <v>0</v>
      </c>
      <c r="S102" s="197">
        <f t="shared" si="19"/>
        <v>0</v>
      </c>
      <c r="T102" s="197">
        <f t="shared" si="19"/>
        <v>0</v>
      </c>
      <c r="U102" s="197">
        <f t="shared" si="19"/>
        <v>0</v>
      </c>
      <c r="V102" s="197">
        <f t="shared" si="19"/>
        <v>0</v>
      </c>
      <c r="W102" s="197">
        <f t="shared" si="19"/>
        <v>0</v>
      </c>
      <c r="X102" s="197">
        <f t="shared" si="19"/>
        <v>0</v>
      </c>
    </row>
    <row r="103" spans="1:24" x14ac:dyDescent="0.25">
      <c r="A103" s="156" t="s">
        <v>408</v>
      </c>
      <c r="B103" s="163" t="s">
        <v>224</v>
      </c>
      <c r="C103" s="158" t="s">
        <v>413</v>
      </c>
      <c r="D103" s="236"/>
      <c r="E103" s="236"/>
      <c r="F103" s="244"/>
      <c r="G103" s="244"/>
      <c r="H103" s="244"/>
      <c r="I103" s="244"/>
      <c r="J103" s="240"/>
      <c r="K103" s="240"/>
      <c r="L103" s="240"/>
      <c r="M103" s="240"/>
      <c r="N103" s="240"/>
      <c r="O103" s="240"/>
      <c r="P103" s="240"/>
      <c r="Q103" s="240"/>
      <c r="R103" s="240"/>
      <c r="S103" s="240"/>
      <c r="T103" s="240"/>
      <c r="U103" s="240"/>
      <c r="V103" s="240"/>
      <c r="W103" s="240"/>
      <c r="X103" s="240"/>
    </row>
    <row r="104" spans="1:24" x14ac:dyDescent="0.25">
      <c r="A104" s="156" t="s">
        <v>409</v>
      </c>
      <c r="B104" s="163" t="s">
        <v>224</v>
      </c>
      <c r="C104" s="158" t="s">
        <v>414</v>
      </c>
      <c r="D104" s="236"/>
      <c r="E104" s="236"/>
      <c r="F104" s="244"/>
      <c r="G104" s="244"/>
      <c r="H104" s="244"/>
      <c r="I104" s="244"/>
      <c r="J104" s="240"/>
      <c r="K104" s="240"/>
      <c r="L104" s="240"/>
      <c r="M104" s="240"/>
      <c r="N104" s="240"/>
      <c r="O104" s="240"/>
      <c r="P104" s="240"/>
      <c r="Q104" s="240"/>
      <c r="R104" s="240"/>
      <c r="S104" s="240"/>
      <c r="T104" s="240"/>
      <c r="U104" s="240"/>
      <c r="V104" s="240"/>
      <c r="W104" s="240"/>
      <c r="X104" s="240"/>
    </row>
    <row r="105" spans="1:24" x14ac:dyDescent="0.25">
      <c r="A105" s="142" t="s">
        <v>410</v>
      </c>
      <c r="B105" s="163" t="s">
        <v>224</v>
      </c>
      <c r="C105" s="158" t="s">
        <v>415</v>
      </c>
      <c r="D105" s="236"/>
      <c r="E105" s="236"/>
      <c r="F105" s="244"/>
      <c r="G105" s="244"/>
      <c r="H105" s="244"/>
      <c r="I105" s="244"/>
      <c r="J105" s="240"/>
      <c r="K105" s="240"/>
      <c r="L105" s="240"/>
      <c r="M105" s="240"/>
      <c r="N105" s="240"/>
      <c r="O105" s="240"/>
      <c r="P105" s="240"/>
      <c r="Q105" s="240"/>
      <c r="R105" s="240"/>
      <c r="S105" s="240"/>
      <c r="T105" s="240"/>
      <c r="U105" s="240"/>
      <c r="V105" s="240"/>
      <c r="W105" s="240"/>
      <c r="X105" s="240"/>
    </row>
    <row r="106" spans="1:24" x14ac:dyDescent="0.25">
      <c r="A106" s="142" t="s">
        <v>411</v>
      </c>
      <c r="B106" s="163" t="s">
        <v>224</v>
      </c>
      <c r="C106" s="158" t="s">
        <v>416</v>
      </c>
      <c r="D106" s="236"/>
      <c r="E106" s="236"/>
      <c r="F106" s="244"/>
      <c r="G106" s="244"/>
      <c r="H106" s="244"/>
      <c r="I106" s="244"/>
      <c r="J106" s="240"/>
      <c r="K106" s="240"/>
      <c r="L106" s="240"/>
      <c r="M106" s="240"/>
      <c r="N106" s="240"/>
      <c r="O106" s="240"/>
      <c r="P106" s="240"/>
      <c r="Q106" s="240"/>
      <c r="R106" s="240"/>
      <c r="S106" s="240"/>
      <c r="T106" s="240"/>
      <c r="U106" s="240"/>
      <c r="V106" s="240"/>
      <c r="W106" s="240"/>
      <c r="X106" s="240"/>
    </row>
    <row r="107" spans="1:24" x14ac:dyDescent="0.25">
      <c r="A107" s="142" t="s">
        <v>412</v>
      </c>
      <c r="B107" s="163" t="s">
        <v>224</v>
      </c>
      <c r="C107" s="158" t="s">
        <v>417</v>
      </c>
      <c r="D107" s="236"/>
      <c r="E107" s="236"/>
      <c r="F107" s="244"/>
      <c r="G107" s="244"/>
      <c r="H107" s="244"/>
      <c r="I107" s="244"/>
      <c r="J107" s="240"/>
      <c r="K107" s="240"/>
      <c r="L107" s="240"/>
      <c r="M107" s="240"/>
      <c r="N107" s="240"/>
      <c r="O107" s="240"/>
      <c r="P107" s="240"/>
      <c r="Q107" s="240"/>
      <c r="R107" s="240"/>
      <c r="S107" s="240"/>
      <c r="T107" s="240"/>
      <c r="U107" s="240"/>
      <c r="V107" s="240"/>
      <c r="W107" s="240"/>
      <c r="X107" s="240"/>
    </row>
    <row r="108" spans="1:24" x14ac:dyDescent="0.25">
      <c r="A108" s="169" t="s">
        <v>252</v>
      </c>
      <c r="B108" s="153" t="s">
        <v>213</v>
      </c>
      <c r="C108" s="158" t="s">
        <v>224</v>
      </c>
      <c r="D108" s="166">
        <f>SUM(D109:D113)</f>
        <v>0</v>
      </c>
      <c r="E108" s="166">
        <f t="shared" ref="E108:X108" si="20">SUM(E109:E113)</f>
        <v>0</v>
      </c>
      <c r="F108" s="214">
        <f t="shared" si="20"/>
        <v>0</v>
      </c>
      <c r="G108" s="214">
        <f t="shared" si="20"/>
        <v>0</v>
      </c>
      <c r="H108" s="214">
        <f t="shared" si="20"/>
        <v>0</v>
      </c>
      <c r="I108" s="214">
        <f t="shared" si="20"/>
        <v>0</v>
      </c>
      <c r="J108" s="197">
        <f t="shared" si="20"/>
        <v>0</v>
      </c>
      <c r="K108" s="197">
        <f t="shared" si="20"/>
        <v>0</v>
      </c>
      <c r="L108" s="197">
        <f t="shared" si="20"/>
        <v>0</v>
      </c>
      <c r="M108" s="197">
        <f t="shared" si="20"/>
        <v>0</v>
      </c>
      <c r="N108" s="197">
        <f t="shared" si="20"/>
        <v>0</v>
      </c>
      <c r="O108" s="197">
        <f t="shared" si="20"/>
        <v>0</v>
      </c>
      <c r="P108" s="197">
        <f t="shared" si="20"/>
        <v>0</v>
      </c>
      <c r="Q108" s="197">
        <f t="shared" si="20"/>
        <v>0</v>
      </c>
      <c r="R108" s="197">
        <f t="shared" si="20"/>
        <v>0</v>
      </c>
      <c r="S108" s="197">
        <f t="shared" si="20"/>
        <v>0</v>
      </c>
      <c r="T108" s="197">
        <f t="shared" si="20"/>
        <v>0</v>
      </c>
      <c r="U108" s="197">
        <f t="shared" si="20"/>
        <v>0</v>
      </c>
      <c r="V108" s="197">
        <f t="shared" si="20"/>
        <v>0</v>
      </c>
      <c r="W108" s="197">
        <f t="shared" si="20"/>
        <v>0</v>
      </c>
      <c r="X108" s="197">
        <f t="shared" si="20"/>
        <v>0</v>
      </c>
    </row>
    <row r="109" spans="1:24" x14ac:dyDescent="0.25">
      <c r="A109" s="156" t="s">
        <v>418</v>
      </c>
      <c r="B109" s="163" t="s">
        <v>224</v>
      </c>
      <c r="C109" s="158" t="s">
        <v>422</v>
      </c>
      <c r="D109" s="236"/>
      <c r="E109" s="236"/>
      <c r="F109" s="244"/>
      <c r="G109" s="244"/>
      <c r="H109" s="244"/>
      <c r="I109" s="244"/>
      <c r="J109" s="240"/>
      <c r="K109" s="240"/>
      <c r="L109" s="240"/>
      <c r="M109" s="240"/>
      <c r="N109" s="240"/>
      <c r="O109" s="240"/>
      <c r="P109" s="240"/>
      <c r="Q109" s="240"/>
      <c r="R109" s="240"/>
      <c r="S109" s="240"/>
      <c r="T109" s="240"/>
      <c r="U109" s="240"/>
      <c r="V109" s="240"/>
      <c r="W109" s="240"/>
      <c r="X109" s="240"/>
    </row>
    <row r="110" spans="1:24" x14ac:dyDescent="0.25">
      <c r="A110" s="156" t="s">
        <v>419</v>
      </c>
      <c r="B110" s="163" t="s">
        <v>224</v>
      </c>
      <c r="C110" s="158" t="s">
        <v>423</v>
      </c>
      <c r="D110" s="236"/>
      <c r="E110" s="236"/>
      <c r="F110" s="244"/>
      <c r="G110" s="244"/>
      <c r="H110" s="244"/>
      <c r="I110" s="244"/>
      <c r="J110" s="240"/>
      <c r="K110" s="240"/>
      <c r="L110" s="240"/>
      <c r="M110" s="240"/>
      <c r="N110" s="240"/>
      <c r="O110" s="240"/>
      <c r="P110" s="240"/>
      <c r="Q110" s="240"/>
      <c r="R110" s="240"/>
      <c r="S110" s="240"/>
      <c r="T110" s="240"/>
      <c r="U110" s="240"/>
      <c r="V110" s="240"/>
      <c r="W110" s="240"/>
      <c r="X110" s="240"/>
    </row>
    <row r="111" spans="1:24" x14ac:dyDescent="0.25">
      <c r="A111" s="142" t="s">
        <v>420</v>
      </c>
      <c r="B111" s="163" t="s">
        <v>224</v>
      </c>
      <c r="C111" s="158" t="s">
        <v>424</v>
      </c>
      <c r="D111" s="236"/>
      <c r="E111" s="236"/>
      <c r="F111" s="244"/>
      <c r="G111" s="244"/>
      <c r="H111" s="244"/>
      <c r="I111" s="244"/>
      <c r="J111" s="240"/>
      <c r="K111" s="240"/>
      <c r="L111" s="240"/>
      <c r="M111" s="240"/>
      <c r="N111" s="240"/>
      <c r="O111" s="240"/>
      <c r="P111" s="240"/>
      <c r="Q111" s="240"/>
      <c r="R111" s="240"/>
      <c r="S111" s="240"/>
      <c r="T111" s="240"/>
      <c r="U111" s="240"/>
      <c r="V111" s="240"/>
      <c r="W111" s="240"/>
      <c r="X111" s="240"/>
    </row>
    <row r="112" spans="1:24" x14ac:dyDescent="0.25">
      <c r="A112" s="142" t="s">
        <v>364</v>
      </c>
      <c r="B112" s="163" t="s">
        <v>224</v>
      </c>
      <c r="C112" s="158" t="s">
        <v>425</v>
      </c>
      <c r="D112" s="236"/>
      <c r="E112" s="236"/>
      <c r="F112" s="244"/>
      <c r="G112" s="244"/>
      <c r="H112" s="244"/>
      <c r="I112" s="244"/>
      <c r="J112" s="240"/>
      <c r="K112" s="240"/>
      <c r="L112" s="240"/>
      <c r="M112" s="240"/>
      <c r="N112" s="240"/>
      <c r="O112" s="240"/>
      <c r="P112" s="240"/>
      <c r="Q112" s="240"/>
      <c r="R112" s="240"/>
      <c r="S112" s="240"/>
      <c r="T112" s="240"/>
      <c r="U112" s="240"/>
      <c r="V112" s="240"/>
      <c r="W112" s="240"/>
      <c r="X112" s="240"/>
    </row>
    <row r="113" spans="1:24" x14ac:dyDescent="0.25">
      <c r="A113" s="142" t="s">
        <v>421</v>
      </c>
      <c r="B113" s="163" t="s">
        <v>224</v>
      </c>
      <c r="C113" s="158" t="s">
        <v>426</v>
      </c>
      <c r="D113" s="236"/>
      <c r="E113" s="236"/>
      <c r="F113" s="244"/>
      <c r="G113" s="244"/>
      <c r="H113" s="244"/>
      <c r="I113" s="244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40"/>
      <c r="V113" s="240"/>
      <c r="W113" s="240"/>
      <c r="X113" s="240"/>
    </row>
    <row r="114" spans="1:24" x14ac:dyDescent="0.25">
      <c r="A114" s="169" t="s">
        <v>253</v>
      </c>
      <c r="B114" s="153" t="s">
        <v>216</v>
      </c>
      <c r="C114" s="158" t="s">
        <v>224</v>
      </c>
      <c r="D114" s="166">
        <f>SUM(D115:D116)</f>
        <v>0</v>
      </c>
      <c r="E114" s="166">
        <f t="shared" ref="E114:X114" si="21">SUM(E115:E116)</f>
        <v>0</v>
      </c>
      <c r="F114" s="214">
        <f t="shared" si="21"/>
        <v>0</v>
      </c>
      <c r="G114" s="214">
        <f t="shared" si="21"/>
        <v>0</v>
      </c>
      <c r="H114" s="214">
        <f t="shared" si="21"/>
        <v>0</v>
      </c>
      <c r="I114" s="214">
        <f t="shared" si="21"/>
        <v>0</v>
      </c>
      <c r="J114" s="197">
        <f t="shared" si="21"/>
        <v>0</v>
      </c>
      <c r="K114" s="197">
        <f t="shared" si="21"/>
        <v>0</v>
      </c>
      <c r="L114" s="197">
        <f t="shared" si="21"/>
        <v>0</v>
      </c>
      <c r="M114" s="197">
        <f t="shared" si="21"/>
        <v>0</v>
      </c>
      <c r="N114" s="197">
        <f t="shared" si="21"/>
        <v>0</v>
      </c>
      <c r="O114" s="197">
        <f t="shared" si="21"/>
        <v>0</v>
      </c>
      <c r="P114" s="197">
        <f t="shared" si="21"/>
        <v>0</v>
      </c>
      <c r="Q114" s="197">
        <f t="shared" si="21"/>
        <v>0</v>
      </c>
      <c r="R114" s="197">
        <f t="shared" si="21"/>
        <v>0</v>
      </c>
      <c r="S114" s="197">
        <f t="shared" si="21"/>
        <v>0</v>
      </c>
      <c r="T114" s="197">
        <f t="shared" si="21"/>
        <v>0</v>
      </c>
      <c r="U114" s="197">
        <f t="shared" si="21"/>
        <v>0</v>
      </c>
      <c r="V114" s="197">
        <f t="shared" si="21"/>
        <v>0</v>
      </c>
      <c r="W114" s="197">
        <f t="shared" si="21"/>
        <v>0</v>
      </c>
      <c r="X114" s="197">
        <f t="shared" si="21"/>
        <v>0</v>
      </c>
    </row>
    <row r="115" spans="1:24" x14ac:dyDescent="0.25">
      <c r="A115" s="156" t="s">
        <v>427</v>
      </c>
      <c r="B115" s="163" t="s">
        <v>224</v>
      </c>
      <c r="C115" s="158" t="s">
        <v>429</v>
      </c>
      <c r="D115" s="236"/>
      <c r="E115" s="236"/>
      <c r="F115" s="244"/>
      <c r="G115" s="244"/>
      <c r="H115" s="244"/>
      <c r="I115" s="244"/>
      <c r="J115" s="240"/>
      <c r="K115" s="240"/>
      <c r="L115" s="240"/>
      <c r="M115" s="240"/>
      <c r="N115" s="240"/>
      <c r="O115" s="240"/>
      <c r="P115" s="240"/>
      <c r="Q115" s="240"/>
      <c r="R115" s="240"/>
      <c r="S115" s="240"/>
      <c r="T115" s="240"/>
      <c r="U115" s="240"/>
      <c r="V115" s="240"/>
      <c r="W115" s="240"/>
      <c r="X115" s="240"/>
    </row>
    <row r="116" spans="1:24" x14ac:dyDescent="0.25">
      <c r="A116" s="156" t="s">
        <v>428</v>
      </c>
      <c r="B116" s="163" t="s">
        <v>224</v>
      </c>
      <c r="C116" s="158" t="s">
        <v>430</v>
      </c>
      <c r="D116" s="236"/>
      <c r="E116" s="236"/>
      <c r="F116" s="244"/>
      <c r="G116" s="244"/>
      <c r="H116" s="244"/>
      <c r="I116" s="244"/>
      <c r="J116" s="240"/>
      <c r="K116" s="240"/>
      <c r="L116" s="240"/>
      <c r="M116" s="240"/>
      <c r="N116" s="240"/>
      <c r="O116" s="240"/>
      <c r="P116" s="240"/>
      <c r="Q116" s="240"/>
      <c r="R116" s="240"/>
      <c r="S116" s="240"/>
      <c r="T116" s="240"/>
      <c r="U116" s="240"/>
      <c r="V116" s="240"/>
      <c r="W116" s="240"/>
      <c r="X116" s="240"/>
    </row>
    <row r="117" spans="1:24" x14ac:dyDescent="0.25">
      <c r="A117" s="169" t="s">
        <v>254</v>
      </c>
      <c r="B117" s="153" t="s">
        <v>214</v>
      </c>
      <c r="C117" s="158" t="s">
        <v>224</v>
      </c>
      <c r="D117" s="166">
        <f>SUM(D118:D118)</f>
        <v>0</v>
      </c>
      <c r="E117" s="166">
        <f t="shared" ref="E117:X117" si="22">SUM(E118:E118)</f>
        <v>0</v>
      </c>
      <c r="F117" s="214">
        <f t="shared" si="22"/>
        <v>0</v>
      </c>
      <c r="G117" s="214">
        <f t="shared" si="22"/>
        <v>0</v>
      </c>
      <c r="H117" s="214">
        <f t="shared" si="22"/>
        <v>0</v>
      </c>
      <c r="I117" s="214">
        <f t="shared" si="22"/>
        <v>0</v>
      </c>
      <c r="J117" s="197">
        <f t="shared" si="22"/>
        <v>0</v>
      </c>
      <c r="K117" s="197">
        <f t="shared" si="22"/>
        <v>0</v>
      </c>
      <c r="L117" s="197">
        <f t="shared" si="22"/>
        <v>0</v>
      </c>
      <c r="M117" s="197">
        <f t="shared" si="22"/>
        <v>0</v>
      </c>
      <c r="N117" s="197">
        <f t="shared" si="22"/>
        <v>0</v>
      </c>
      <c r="O117" s="197">
        <f t="shared" si="22"/>
        <v>0</v>
      </c>
      <c r="P117" s="197">
        <f t="shared" si="22"/>
        <v>0</v>
      </c>
      <c r="Q117" s="197">
        <f t="shared" si="22"/>
        <v>0</v>
      </c>
      <c r="R117" s="197">
        <f t="shared" si="22"/>
        <v>0</v>
      </c>
      <c r="S117" s="197">
        <f t="shared" si="22"/>
        <v>0</v>
      </c>
      <c r="T117" s="197">
        <f t="shared" si="22"/>
        <v>0</v>
      </c>
      <c r="U117" s="197">
        <f t="shared" si="22"/>
        <v>0</v>
      </c>
      <c r="V117" s="197">
        <f t="shared" si="22"/>
        <v>0</v>
      </c>
      <c r="W117" s="197">
        <f t="shared" si="22"/>
        <v>0</v>
      </c>
      <c r="X117" s="197">
        <f t="shared" si="22"/>
        <v>0</v>
      </c>
    </row>
    <row r="118" spans="1:24" x14ac:dyDescent="0.25">
      <c r="A118" s="156" t="s">
        <v>431</v>
      </c>
      <c r="B118" s="163" t="s">
        <v>224</v>
      </c>
      <c r="C118" s="158" t="s">
        <v>432</v>
      </c>
      <c r="D118" s="236"/>
      <c r="E118" s="236"/>
      <c r="F118" s="244"/>
      <c r="G118" s="244"/>
      <c r="H118" s="244"/>
      <c r="I118" s="244"/>
      <c r="J118" s="240"/>
      <c r="K118" s="240"/>
      <c r="L118" s="240"/>
      <c r="M118" s="240"/>
      <c r="N118" s="240"/>
      <c r="O118" s="240"/>
      <c r="P118" s="240"/>
      <c r="Q118" s="240"/>
      <c r="R118" s="240"/>
      <c r="S118" s="240"/>
      <c r="T118" s="240"/>
      <c r="U118" s="240"/>
      <c r="V118" s="240"/>
      <c r="W118" s="240"/>
      <c r="X118" s="240"/>
    </row>
    <row r="119" spans="1:24" x14ac:dyDescent="0.25">
      <c r="A119" s="169" t="s">
        <v>255</v>
      </c>
      <c r="B119" s="153" t="s">
        <v>215</v>
      </c>
      <c r="C119" s="158" t="s">
        <v>224</v>
      </c>
      <c r="D119" s="166">
        <f>SUM(D120:D121)</f>
        <v>0</v>
      </c>
      <c r="E119" s="166">
        <f t="shared" ref="E119:X119" si="23">SUM(E120:E121)</f>
        <v>0</v>
      </c>
      <c r="F119" s="214">
        <f t="shared" si="23"/>
        <v>0</v>
      </c>
      <c r="G119" s="214">
        <f t="shared" si="23"/>
        <v>0</v>
      </c>
      <c r="H119" s="214">
        <f t="shared" si="23"/>
        <v>0</v>
      </c>
      <c r="I119" s="214">
        <f t="shared" si="23"/>
        <v>0</v>
      </c>
      <c r="J119" s="197">
        <f t="shared" si="23"/>
        <v>0</v>
      </c>
      <c r="K119" s="197">
        <f t="shared" si="23"/>
        <v>0</v>
      </c>
      <c r="L119" s="197">
        <f t="shared" si="23"/>
        <v>0</v>
      </c>
      <c r="M119" s="197">
        <f t="shared" si="23"/>
        <v>0</v>
      </c>
      <c r="N119" s="197">
        <f t="shared" si="23"/>
        <v>0</v>
      </c>
      <c r="O119" s="197">
        <f t="shared" si="23"/>
        <v>0</v>
      </c>
      <c r="P119" s="197">
        <f t="shared" si="23"/>
        <v>0</v>
      </c>
      <c r="Q119" s="197">
        <f t="shared" si="23"/>
        <v>0</v>
      </c>
      <c r="R119" s="197">
        <f t="shared" si="23"/>
        <v>0</v>
      </c>
      <c r="S119" s="197">
        <f t="shared" si="23"/>
        <v>0</v>
      </c>
      <c r="T119" s="197">
        <f t="shared" si="23"/>
        <v>0</v>
      </c>
      <c r="U119" s="197">
        <f t="shared" si="23"/>
        <v>0</v>
      </c>
      <c r="V119" s="197">
        <f t="shared" si="23"/>
        <v>0</v>
      </c>
      <c r="W119" s="197">
        <f t="shared" si="23"/>
        <v>0</v>
      </c>
      <c r="X119" s="197">
        <f t="shared" si="23"/>
        <v>0</v>
      </c>
    </row>
    <row r="120" spans="1:24" x14ac:dyDescent="0.25">
      <c r="A120" s="156" t="s">
        <v>433</v>
      </c>
      <c r="B120" s="163" t="s">
        <v>224</v>
      </c>
      <c r="C120" s="158" t="s">
        <v>435</v>
      </c>
      <c r="D120" s="236"/>
      <c r="E120" s="236"/>
      <c r="F120" s="244"/>
      <c r="G120" s="244"/>
      <c r="H120" s="244"/>
      <c r="I120" s="244"/>
      <c r="J120" s="240"/>
      <c r="K120" s="240"/>
      <c r="L120" s="240"/>
      <c r="M120" s="240"/>
      <c r="N120" s="240"/>
      <c r="O120" s="240"/>
      <c r="P120" s="240"/>
      <c r="Q120" s="240"/>
      <c r="R120" s="240"/>
      <c r="S120" s="240"/>
      <c r="T120" s="240"/>
      <c r="U120" s="240"/>
      <c r="V120" s="240"/>
      <c r="W120" s="240"/>
      <c r="X120" s="240"/>
    </row>
    <row r="121" spans="1:24" x14ac:dyDescent="0.25">
      <c r="A121" s="156" t="s">
        <v>434</v>
      </c>
      <c r="B121" s="163" t="s">
        <v>224</v>
      </c>
      <c r="C121" s="158" t="s">
        <v>436</v>
      </c>
      <c r="D121" s="236"/>
      <c r="E121" s="236"/>
      <c r="F121" s="244"/>
      <c r="G121" s="244"/>
      <c r="H121" s="244"/>
      <c r="I121" s="244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240"/>
      <c r="U121" s="240"/>
      <c r="V121" s="240"/>
      <c r="W121" s="240"/>
      <c r="X121" s="240"/>
    </row>
    <row r="122" spans="1:24" x14ac:dyDescent="0.25">
      <c r="A122" s="169" t="s">
        <v>256</v>
      </c>
      <c r="B122" s="153" t="s">
        <v>217</v>
      </c>
      <c r="C122" s="158" t="s">
        <v>224</v>
      </c>
      <c r="D122" s="166">
        <f>SUM(D123:D125)</f>
        <v>0</v>
      </c>
      <c r="E122" s="166">
        <f t="shared" ref="E122:X122" si="24">SUM(E123:E125)</f>
        <v>0</v>
      </c>
      <c r="F122" s="214">
        <f t="shared" si="24"/>
        <v>0</v>
      </c>
      <c r="G122" s="214">
        <f t="shared" si="24"/>
        <v>0</v>
      </c>
      <c r="H122" s="214">
        <f t="shared" si="24"/>
        <v>0</v>
      </c>
      <c r="I122" s="214">
        <f t="shared" si="24"/>
        <v>0</v>
      </c>
      <c r="J122" s="197">
        <f t="shared" si="24"/>
        <v>0</v>
      </c>
      <c r="K122" s="197">
        <f t="shared" si="24"/>
        <v>0</v>
      </c>
      <c r="L122" s="197">
        <f t="shared" si="24"/>
        <v>0</v>
      </c>
      <c r="M122" s="197">
        <f t="shared" si="24"/>
        <v>0</v>
      </c>
      <c r="N122" s="197">
        <f t="shared" si="24"/>
        <v>0</v>
      </c>
      <c r="O122" s="197">
        <f t="shared" si="24"/>
        <v>0</v>
      </c>
      <c r="P122" s="197">
        <f t="shared" si="24"/>
        <v>0</v>
      </c>
      <c r="Q122" s="197">
        <f t="shared" si="24"/>
        <v>0</v>
      </c>
      <c r="R122" s="197">
        <f t="shared" si="24"/>
        <v>0</v>
      </c>
      <c r="S122" s="197">
        <f t="shared" si="24"/>
        <v>0</v>
      </c>
      <c r="T122" s="197">
        <f t="shared" si="24"/>
        <v>0</v>
      </c>
      <c r="U122" s="197">
        <f t="shared" si="24"/>
        <v>0</v>
      </c>
      <c r="V122" s="197">
        <f t="shared" si="24"/>
        <v>0</v>
      </c>
      <c r="W122" s="197">
        <f t="shared" si="24"/>
        <v>0</v>
      </c>
      <c r="X122" s="197">
        <f t="shared" si="24"/>
        <v>0</v>
      </c>
    </row>
    <row r="123" spans="1:24" x14ac:dyDescent="0.25">
      <c r="A123" s="156" t="s">
        <v>437</v>
      </c>
      <c r="B123" s="163" t="s">
        <v>224</v>
      </c>
      <c r="C123" s="158" t="s">
        <v>440</v>
      </c>
      <c r="D123" s="236"/>
      <c r="E123" s="236"/>
      <c r="F123" s="244"/>
      <c r="G123" s="244"/>
      <c r="H123" s="244"/>
      <c r="I123" s="244"/>
      <c r="J123" s="240"/>
      <c r="K123" s="240"/>
      <c r="L123" s="240"/>
      <c r="M123" s="240"/>
      <c r="N123" s="240"/>
      <c r="O123" s="240"/>
      <c r="P123" s="240"/>
      <c r="Q123" s="240"/>
      <c r="R123" s="240"/>
      <c r="S123" s="240"/>
      <c r="T123" s="240"/>
      <c r="U123" s="240"/>
      <c r="V123" s="240"/>
      <c r="W123" s="240"/>
      <c r="X123" s="240"/>
    </row>
    <row r="124" spans="1:24" x14ac:dyDescent="0.25">
      <c r="A124" s="156" t="s">
        <v>438</v>
      </c>
      <c r="B124" s="163" t="s">
        <v>224</v>
      </c>
      <c r="C124" s="158" t="s">
        <v>441</v>
      </c>
      <c r="D124" s="236"/>
      <c r="E124" s="236"/>
      <c r="F124" s="244"/>
      <c r="G124" s="244"/>
      <c r="H124" s="244"/>
      <c r="I124" s="244"/>
      <c r="J124" s="240"/>
      <c r="K124" s="240"/>
      <c r="L124" s="240"/>
      <c r="M124" s="240"/>
      <c r="N124" s="240"/>
      <c r="O124" s="240"/>
      <c r="P124" s="240"/>
      <c r="Q124" s="240"/>
      <c r="R124" s="240"/>
      <c r="S124" s="240"/>
      <c r="T124" s="240"/>
      <c r="U124" s="240"/>
      <c r="V124" s="240"/>
      <c r="W124" s="240"/>
      <c r="X124" s="240"/>
    </row>
    <row r="125" spans="1:24" x14ac:dyDescent="0.25">
      <c r="A125" s="142" t="s">
        <v>439</v>
      </c>
      <c r="B125" s="163" t="s">
        <v>224</v>
      </c>
      <c r="C125" s="158" t="s">
        <v>442</v>
      </c>
      <c r="D125" s="236"/>
      <c r="E125" s="236"/>
      <c r="F125" s="244"/>
      <c r="G125" s="244"/>
      <c r="H125" s="244"/>
      <c r="I125" s="244"/>
      <c r="J125" s="240"/>
      <c r="K125" s="240"/>
      <c r="L125" s="240"/>
      <c r="M125" s="240"/>
      <c r="N125" s="240"/>
      <c r="O125" s="240"/>
      <c r="P125" s="240"/>
      <c r="Q125" s="240"/>
      <c r="R125" s="240"/>
      <c r="S125" s="240"/>
      <c r="T125" s="240"/>
      <c r="U125" s="240"/>
      <c r="V125" s="240"/>
      <c r="W125" s="240"/>
      <c r="X125" s="240"/>
    </row>
    <row r="126" spans="1:24" x14ac:dyDescent="0.25">
      <c r="A126" s="142"/>
      <c r="B126" s="163"/>
      <c r="C126" s="170"/>
      <c r="D126" s="171"/>
      <c r="E126" s="171"/>
      <c r="F126" s="213"/>
      <c r="G126" s="213"/>
      <c r="H126" s="213"/>
      <c r="I126" s="213"/>
      <c r="J126" s="196"/>
      <c r="K126" s="196"/>
      <c r="L126" s="196"/>
      <c r="M126" s="196"/>
      <c r="N126" s="196"/>
      <c r="O126" s="196"/>
      <c r="P126" s="196"/>
      <c r="Q126" s="196"/>
      <c r="R126" s="196"/>
      <c r="S126" s="196"/>
      <c r="T126" s="196"/>
      <c r="U126" s="196"/>
      <c r="V126" s="196"/>
      <c r="W126" s="196"/>
      <c r="X126" s="196"/>
    </row>
    <row r="127" spans="1:24" ht="28.5" x14ac:dyDescent="0.25">
      <c r="A127" s="172" t="s">
        <v>227</v>
      </c>
      <c r="B127" s="142"/>
      <c r="C127" s="142"/>
      <c r="D127" s="162">
        <f t="shared" ref="D127:X127" si="25">SUM(D8,D10,D17,D23,D35,D42,D45,D51,D54,D59,D62,D69,D73,D76,D80,D85,D90,D94,D102,D108,D114,D117,D119,D122)</f>
        <v>0</v>
      </c>
      <c r="E127" s="162">
        <f t="shared" si="25"/>
        <v>0</v>
      </c>
      <c r="F127" s="212">
        <f t="shared" si="25"/>
        <v>0</v>
      </c>
      <c r="G127" s="212">
        <f t="shared" si="25"/>
        <v>0</v>
      </c>
      <c r="H127" s="212">
        <f t="shared" si="25"/>
        <v>0</v>
      </c>
      <c r="I127" s="212">
        <f t="shared" si="25"/>
        <v>0</v>
      </c>
      <c r="J127" s="190">
        <f t="shared" si="25"/>
        <v>0</v>
      </c>
      <c r="K127" s="190">
        <f t="shared" si="25"/>
        <v>0</v>
      </c>
      <c r="L127" s="190">
        <f t="shared" si="25"/>
        <v>0</v>
      </c>
      <c r="M127" s="190">
        <f t="shared" si="25"/>
        <v>0</v>
      </c>
      <c r="N127" s="190">
        <f t="shared" si="25"/>
        <v>0</v>
      </c>
      <c r="O127" s="190">
        <f t="shared" si="25"/>
        <v>0</v>
      </c>
      <c r="P127" s="190">
        <f t="shared" si="25"/>
        <v>0</v>
      </c>
      <c r="Q127" s="190">
        <f t="shared" si="25"/>
        <v>0</v>
      </c>
      <c r="R127" s="190">
        <f t="shared" si="25"/>
        <v>0</v>
      </c>
      <c r="S127" s="190">
        <f t="shared" si="25"/>
        <v>0</v>
      </c>
      <c r="T127" s="190">
        <f t="shared" si="25"/>
        <v>0</v>
      </c>
      <c r="U127" s="190">
        <f t="shared" si="25"/>
        <v>0</v>
      </c>
      <c r="V127" s="190">
        <f t="shared" si="25"/>
        <v>0</v>
      </c>
      <c r="W127" s="190">
        <f t="shared" si="25"/>
        <v>0</v>
      </c>
      <c r="X127" s="190">
        <f t="shared" si="25"/>
        <v>0</v>
      </c>
    </row>
    <row r="128" spans="1:24" ht="12.75" customHeight="1" x14ac:dyDescent="0.25">
      <c r="A128" s="152"/>
      <c r="B128" s="142"/>
      <c r="C128" s="142"/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</row>
    <row r="129" spans="1:24" ht="20.25" customHeight="1" x14ac:dyDescent="0.25">
      <c r="A129" s="176" t="s">
        <v>228</v>
      </c>
      <c r="B129" s="177"/>
      <c r="C129" s="177"/>
      <c r="D129" s="245"/>
      <c r="E129" s="245"/>
      <c r="F129" s="245"/>
      <c r="G129" s="245"/>
      <c r="H129" s="245"/>
      <c r="I129" s="245"/>
      <c r="J129" s="245"/>
      <c r="K129" s="245"/>
      <c r="L129" s="245"/>
      <c r="M129" s="245"/>
      <c r="N129" s="245"/>
      <c r="O129" s="245"/>
      <c r="P129" s="245"/>
      <c r="Q129" s="245"/>
      <c r="R129" s="245"/>
      <c r="S129" s="245"/>
      <c r="T129" s="245"/>
      <c r="U129" s="245"/>
      <c r="V129" s="245"/>
      <c r="W129" s="245"/>
      <c r="X129" s="245"/>
    </row>
    <row r="130" spans="1:24" ht="19.5" customHeight="1" x14ac:dyDescent="0.25">
      <c r="A130" s="178" t="s">
        <v>229</v>
      </c>
      <c r="B130" s="179"/>
      <c r="C130" s="179"/>
      <c r="D130" s="185">
        <f t="shared" ref="D130:X130" si="26">D6-D129</f>
        <v>0</v>
      </c>
      <c r="E130" s="185">
        <f t="shared" si="26"/>
        <v>0</v>
      </c>
      <c r="F130" s="216">
        <f t="shared" si="26"/>
        <v>0</v>
      </c>
      <c r="G130" s="216">
        <f t="shared" si="26"/>
        <v>0</v>
      </c>
      <c r="H130" s="216">
        <f t="shared" si="26"/>
        <v>0</v>
      </c>
      <c r="I130" s="216">
        <f t="shared" si="26"/>
        <v>0</v>
      </c>
      <c r="J130" s="200">
        <f t="shared" si="26"/>
        <v>0</v>
      </c>
      <c r="K130" s="200">
        <f t="shared" si="26"/>
        <v>0</v>
      </c>
      <c r="L130" s="200">
        <f t="shared" si="26"/>
        <v>0</v>
      </c>
      <c r="M130" s="200">
        <f t="shared" si="26"/>
        <v>0</v>
      </c>
      <c r="N130" s="200">
        <f t="shared" si="26"/>
        <v>0</v>
      </c>
      <c r="O130" s="200">
        <f t="shared" si="26"/>
        <v>0</v>
      </c>
      <c r="P130" s="200">
        <f t="shared" si="26"/>
        <v>0</v>
      </c>
      <c r="Q130" s="200">
        <f t="shared" si="26"/>
        <v>0</v>
      </c>
      <c r="R130" s="200">
        <f t="shared" si="26"/>
        <v>0</v>
      </c>
      <c r="S130" s="200">
        <f t="shared" si="26"/>
        <v>0</v>
      </c>
      <c r="T130" s="200">
        <f t="shared" si="26"/>
        <v>0</v>
      </c>
      <c r="U130" s="200">
        <f t="shared" si="26"/>
        <v>0</v>
      </c>
      <c r="V130" s="200">
        <f t="shared" si="26"/>
        <v>0</v>
      </c>
      <c r="W130" s="200">
        <f t="shared" si="26"/>
        <v>0</v>
      </c>
      <c r="X130" s="200">
        <f t="shared" si="26"/>
        <v>0</v>
      </c>
    </row>
    <row r="131" spans="1:24" ht="19.5" customHeight="1" x14ac:dyDescent="0.25">
      <c r="A131" s="205" t="s">
        <v>230</v>
      </c>
      <c r="B131" s="206"/>
      <c r="C131" s="206"/>
      <c r="D131" s="217">
        <v>995.49999999999989</v>
      </c>
      <c r="E131" s="218">
        <v>428.4</v>
      </c>
      <c r="F131" s="219">
        <v>332.80000000000013</v>
      </c>
      <c r="G131" s="218">
        <v>17.62</v>
      </c>
      <c r="H131" s="219">
        <v>54.79</v>
      </c>
      <c r="I131" s="218">
        <v>3.48</v>
      </c>
      <c r="J131" s="218">
        <v>1143652.1000000001</v>
      </c>
      <c r="K131" s="218">
        <v>31</v>
      </c>
      <c r="L131" s="218">
        <v>108</v>
      </c>
      <c r="M131" s="218">
        <v>85</v>
      </c>
      <c r="N131" s="218">
        <v>117925</v>
      </c>
      <c r="O131" s="218">
        <v>23537</v>
      </c>
      <c r="P131" s="218">
        <v>1150</v>
      </c>
      <c r="Q131" s="218">
        <v>728200.3</v>
      </c>
      <c r="R131" s="218">
        <v>123105.60000000001</v>
      </c>
      <c r="S131" s="233">
        <v>1498.2</v>
      </c>
      <c r="T131" s="218">
        <v>29</v>
      </c>
      <c r="U131" s="218">
        <v>244417</v>
      </c>
      <c r="V131" s="218">
        <v>58627</v>
      </c>
      <c r="W131" s="218">
        <v>175</v>
      </c>
      <c r="X131" s="218">
        <v>49</v>
      </c>
    </row>
    <row r="132" spans="1:24" ht="22.5" customHeight="1" x14ac:dyDescent="0.25">
      <c r="A132" s="178" t="s">
        <v>231</v>
      </c>
      <c r="B132" s="179"/>
      <c r="C132" s="179"/>
      <c r="D132" s="185">
        <f t="shared" ref="D132:X132" si="27">D6-D131</f>
        <v>-995.49999999999989</v>
      </c>
      <c r="E132" s="185">
        <f t="shared" si="27"/>
        <v>-428.4</v>
      </c>
      <c r="F132" s="216">
        <f t="shared" si="27"/>
        <v>-332.80000000000013</v>
      </c>
      <c r="G132" s="216">
        <f t="shared" si="27"/>
        <v>-17.62</v>
      </c>
      <c r="H132" s="216">
        <f t="shared" si="27"/>
        <v>-54.79</v>
      </c>
      <c r="I132" s="216">
        <f t="shared" si="27"/>
        <v>-3.48</v>
      </c>
      <c r="J132" s="200">
        <f t="shared" si="27"/>
        <v>-1143652.1000000001</v>
      </c>
      <c r="K132" s="200">
        <f t="shared" si="27"/>
        <v>-31</v>
      </c>
      <c r="L132" s="200">
        <f t="shared" si="27"/>
        <v>-108</v>
      </c>
      <c r="M132" s="200">
        <f t="shared" si="27"/>
        <v>-85</v>
      </c>
      <c r="N132" s="200">
        <f t="shared" si="27"/>
        <v>-117925</v>
      </c>
      <c r="O132" s="200">
        <f t="shared" si="27"/>
        <v>-23537</v>
      </c>
      <c r="P132" s="200">
        <f t="shared" si="27"/>
        <v>-1150</v>
      </c>
      <c r="Q132" s="200">
        <f t="shared" si="27"/>
        <v>-728200.3</v>
      </c>
      <c r="R132" s="200">
        <f t="shared" si="27"/>
        <v>-123105.60000000001</v>
      </c>
      <c r="S132" s="200">
        <f t="shared" si="27"/>
        <v>-1498.2</v>
      </c>
      <c r="T132" s="200">
        <f t="shared" si="27"/>
        <v>-29</v>
      </c>
      <c r="U132" s="200">
        <f t="shared" si="27"/>
        <v>-244417</v>
      </c>
      <c r="V132" s="200">
        <f t="shared" si="27"/>
        <v>-58627</v>
      </c>
      <c r="W132" s="200">
        <f t="shared" si="27"/>
        <v>-175</v>
      </c>
      <c r="X132" s="200">
        <f t="shared" si="27"/>
        <v>-49</v>
      </c>
    </row>
    <row r="133" spans="1:24" ht="123" customHeight="1" x14ac:dyDescent="0.25">
      <c r="A133" s="280" t="s">
        <v>232</v>
      </c>
      <c r="B133" s="281"/>
      <c r="C133" s="282"/>
      <c r="D133" s="201"/>
      <c r="E133" s="201"/>
      <c r="F133" s="201"/>
      <c r="G133" s="201"/>
      <c r="H133" s="201"/>
      <c r="I133" s="201"/>
      <c r="J133" s="201"/>
      <c r="K133" s="201"/>
      <c r="L133" s="201"/>
      <c r="M133" s="201"/>
      <c r="N133" s="201"/>
      <c r="O133" s="201"/>
      <c r="P133" s="201"/>
      <c r="Q133" s="201"/>
      <c r="R133" s="201"/>
      <c r="S133" s="201"/>
      <c r="T133" s="201"/>
      <c r="U133" s="201"/>
      <c r="V133" s="201"/>
      <c r="W133" s="201"/>
      <c r="X133" s="201"/>
    </row>
  </sheetData>
  <sheetProtection sort="0" autoFilter="0"/>
  <mergeCells count="2">
    <mergeCell ref="A2:X2"/>
    <mergeCell ref="A133:C13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131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G4" sqref="G4"/>
    </sheetView>
  </sheetViews>
  <sheetFormatPr defaultRowHeight="15" x14ac:dyDescent="0.25"/>
  <cols>
    <col min="1" max="1" width="43.85546875" style="138" customWidth="1"/>
    <col min="2" max="2" width="20.28515625" style="138" customWidth="1"/>
    <col min="3" max="3" width="17.140625" style="138" customWidth="1"/>
    <col min="4" max="4" width="24.7109375" style="138" customWidth="1"/>
    <col min="5" max="16384" width="9.140625" style="138"/>
  </cols>
  <sheetData>
    <row r="2" spans="1:4" ht="18.75" x14ac:dyDescent="0.25">
      <c r="A2" s="275" t="s">
        <v>508</v>
      </c>
      <c r="B2" s="275"/>
      <c r="C2" s="275"/>
      <c r="D2" s="275"/>
    </row>
    <row r="4" spans="1:4" ht="60" x14ac:dyDescent="0.25">
      <c r="A4" s="208" t="s">
        <v>220</v>
      </c>
      <c r="B4" s="144" t="s">
        <v>485</v>
      </c>
      <c r="C4" s="144" t="s">
        <v>486</v>
      </c>
      <c r="D4" s="144" t="s">
        <v>509</v>
      </c>
    </row>
    <row r="5" spans="1:4" x14ac:dyDescent="0.25">
      <c r="A5" s="142"/>
      <c r="B5" s="208">
        <v>1</v>
      </c>
      <c r="C5" s="208">
        <v>2</v>
      </c>
      <c r="D5" s="208">
        <v>3</v>
      </c>
    </row>
    <row r="6" spans="1:4" ht="39" customHeight="1" x14ac:dyDescent="0.25">
      <c r="A6" s="145" t="s">
        <v>483</v>
      </c>
      <c r="B6" s="146" t="s">
        <v>195</v>
      </c>
      <c r="C6" s="147" t="s">
        <v>224</v>
      </c>
      <c r="D6" s="189">
        <f>SUM(D9:D9,D11:D16,D18:D22,D24:D34,D36:D41,D43:D44,D46:D50,D52:D53,D55:D58,D60:D61,D63:D68,D70:D72,D74:D75,D77:D79,D81:D84,D86:D89,D91:D93,D95:D101,D103:D107,D109:D113,D115:D116,D118,D120:D121,D123:D125)</f>
        <v>0</v>
      </c>
    </row>
    <row r="7" spans="1:4" ht="15" customHeight="1" x14ac:dyDescent="0.25">
      <c r="A7" s="149" t="s">
        <v>225</v>
      </c>
      <c r="B7" s="144"/>
      <c r="C7" s="150"/>
      <c r="D7" s="191"/>
    </row>
    <row r="8" spans="1:4" x14ac:dyDescent="0.25">
      <c r="A8" s="152" t="s">
        <v>233</v>
      </c>
      <c r="B8" s="153" t="s">
        <v>152</v>
      </c>
      <c r="C8" s="154" t="s">
        <v>224</v>
      </c>
      <c r="D8" s="192">
        <f>D9</f>
        <v>0</v>
      </c>
    </row>
    <row r="9" spans="1:4" x14ac:dyDescent="0.25">
      <c r="A9" s="222" t="s">
        <v>257</v>
      </c>
      <c r="B9" s="157" t="s">
        <v>224</v>
      </c>
      <c r="C9" s="158" t="s">
        <v>258</v>
      </c>
      <c r="D9" s="238"/>
    </row>
    <row r="10" spans="1:4" x14ac:dyDescent="0.25">
      <c r="A10" s="152" t="s">
        <v>234</v>
      </c>
      <c r="B10" s="153" t="s">
        <v>129</v>
      </c>
      <c r="C10" s="154" t="s">
        <v>224</v>
      </c>
      <c r="D10" s="195">
        <f>SUM(D11:D16)</f>
        <v>0</v>
      </c>
    </row>
    <row r="11" spans="1:4" x14ac:dyDescent="0.25">
      <c r="A11" s="156" t="s">
        <v>259</v>
      </c>
      <c r="B11" s="157" t="s">
        <v>224</v>
      </c>
      <c r="C11" s="158" t="s">
        <v>265</v>
      </c>
      <c r="D11" s="238"/>
    </row>
    <row r="12" spans="1:4" x14ac:dyDescent="0.25">
      <c r="A12" s="156" t="s">
        <v>260</v>
      </c>
      <c r="B12" s="157" t="s">
        <v>224</v>
      </c>
      <c r="C12" s="158" t="s">
        <v>266</v>
      </c>
      <c r="D12" s="238"/>
    </row>
    <row r="13" spans="1:4" x14ac:dyDescent="0.25">
      <c r="A13" s="156" t="s">
        <v>261</v>
      </c>
      <c r="B13" s="157" t="s">
        <v>224</v>
      </c>
      <c r="C13" s="158" t="s">
        <v>267</v>
      </c>
      <c r="D13" s="238"/>
    </row>
    <row r="14" spans="1:4" x14ac:dyDescent="0.25">
      <c r="A14" s="156" t="s">
        <v>262</v>
      </c>
      <c r="B14" s="157" t="s">
        <v>224</v>
      </c>
      <c r="C14" s="158" t="s">
        <v>268</v>
      </c>
      <c r="D14" s="238"/>
    </row>
    <row r="15" spans="1:4" ht="15" customHeight="1" x14ac:dyDescent="0.25">
      <c r="A15" s="156" t="s">
        <v>263</v>
      </c>
      <c r="B15" s="157" t="s">
        <v>224</v>
      </c>
      <c r="C15" s="158" t="s">
        <v>269</v>
      </c>
      <c r="D15" s="238"/>
    </row>
    <row r="16" spans="1:4" x14ac:dyDescent="0.25">
      <c r="A16" s="156" t="s">
        <v>264</v>
      </c>
      <c r="B16" s="157" t="s">
        <v>224</v>
      </c>
      <c r="C16" s="158" t="s">
        <v>270</v>
      </c>
      <c r="D16" s="238"/>
    </row>
    <row r="17" spans="1:4" x14ac:dyDescent="0.25">
      <c r="A17" s="160" t="s">
        <v>235</v>
      </c>
      <c r="B17" s="153" t="s">
        <v>196</v>
      </c>
      <c r="C17" s="161" t="s">
        <v>224</v>
      </c>
      <c r="D17" s="190">
        <f>SUM(D18:D22)</f>
        <v>0</v>
      </c>
    </row>
    <row r="18" spans="1:4" x14ac:dyDescent="0.25">
      <c r="A18" s="156" t="s">
        <v>271</v>
      </c>
      <c r="B18" s="163" t="s">
        <v>224</v>
      </c>
      <c r="C18" s="158">
        <v>52644404101</v>
      </c>
      <c r="D18" s="239"/>
    </row>
    <row r="19" spans="1:4" x14ac:dyDescent="0.25">
      <c r="A19" s="156" t="s">
        <v>272</v>
      </c>
      <c r="B19" s="163" t="s">
        <v>224</v>
      </c>
      <c r="C19" s="158" t="s">
        <v>277</v>
      </c>
      <c r="D19" s="239"/>
    </row>
    <row r="20" spans="1:4" x14ac:dyDescent="0.25">
      <c r="A20" s="156" t="s">
        <v>273</v>
      </c>
      <c r="B20" s="163" t="s">
        <v>224</v>
      </c>
      <c r="C20" s="158" t="s">
        <v>278</v>
      </c>
      <c r="D20" s="239"/>
    </row>
    <row r="21" spans="1:4" x14ac:dyDescent="0.25">
      <c r="A21" s="156" t="s">
        <v>274</v>
      </c>
      <c r="B21" s="163" t="s">
        <v>224</v>
      </c>
      <c r="C21" s="158" t="s">
        <v>279</v>
      </c>
      <c r="D21" s="239"/>
    </row>
    <row r="22" spans="1:4" x14ac:dyDescent="0.25">
      <c r="A22" s="156" t="s">
        <v>275</v>
      </c>
      <c r="B22" s="163" t="s">
        <v>224</v>
      </c>
      <c r="C22" s="158" t="s">
        <v>280</v>
      </c>
      <c r="D22" s="239"/>
    </row>
    <row r="23" spans="1:4" x14ac:dyDescent="0.25">
      <c r="A23" s="160" t="s">
        <v>236</v>
      </c>
      <c r="B23" s="153" t="s">
        <v>197</v>
      </c>
      <c r="C23" s="164" t="s">
        <v>224</v>
      </c>
      <c r="D23" s="190">
        <f>SUM(D24:D34)</f>
        <v>0</v>
      </c>
    </row>
    <row r="24" spans="1:4" x14ac:dyDescent="0.25">
      <c r="A24" s="156" t="s">
        <v>281</v>
      </c>
      <c r="B24" s="163" t="s">
        <v>224</v>
      </c>
      <c r="C24" s="158" t="s">
        <v>292</v>
      </c>
      <c r="D24" s="239"/>
    </row>
    <row r="25" spans="1:4" x14ac:dyDescent="0.25">
      <c r="A25" s="156" t="s">
        <v>282</v>
      </c>
      <c r="B25" s="163" t="s">
        <v>224</v>
      </c>
      <c r="C25" s="158" t="s">
        <v>293</v>
      </c>
      <c r="D25" s="239"/>
    </row>
    <row r="26" spans="1:4" x14ac:dyDescent="0.25">
      <c r="A26" s="156" t="s">
        <v>283</v>
      </c>
      <c r="B26" s="163" t="s">
        <v>224</v>
      </c>
      <c r="C26" s="158" t="s">
        <v>294</v>
      </c>
      <c r="D26" s="239"/>
    </row>
    <row r="27" spans="1:4" x14ac:dyDescent="0.25">
      <c r="A27" s="156" t="s">
        <v>284</v>
      </c>
      <c r="B27" s="163" t="s">
        <v>224</v>
      </c>
      <c r="C27" s="158" t="s">
        <v>295</v>
      </c>
      <c r="D27" s="239"/>
    </row>
    <row r="28" spans="1:4" ht="15.75" customHeight="1" x14ac:dyDescent="0.25">
      <c r="A28" s="156" t="s">
        <v>285</v>
      </c>
      <c r="B28" s="163" t="s">
        <v>224</v>
      </c>
      <c r="C28" s="158" t="s">
        <v>296</v>
      </c>
      <c r="D28" s="239"/>
    </row>
    <row r="29" spans="1:4" x14ac:dyDescent="0.25">
      <c r="A29" s="156" t="s">
        <v>286</v>
      </c>
      <c r="B29" s="163" t="s">
        <v>224</v>
      </c>
      <c r="C29" s="158" t="s">
        <v>297</v>
      </c>
      <c r="D29" s="239"/>
    </row>
    <row r="30" spans="1:4" x14ac:dyDescent="0.25">
      <c r="A30" s="156" t="s">
        <v>287</v>
      </c>
      <c r="B30" s="163" t="s">
        <v>224</v>
      </c>
      <c r="C30" s="158" t="s">
        <v>298</v>
      </c>
      <c r="D30" s="239"/>
    </row>
    <row r="31" spans="1:4" x14ac:dyDescent="0.25">
      <c r="A31" s="156" t="s">
        <v>288</v>
      </c>
      <c r="B31" s="163" t="s">
        <v>224</v>
      </c>
      <c r="C31" s="158" t="s">
        <v>299</v>
      </c>
      <c r="D31" s="239"/>
    </row>
    <row r="32" spans="1:4" x14ac:dyDescent="0.25">
      <c r="A32" s="156" t="s">
        <v>289</v>
      </c>
      <c r="B32" s="163" t="s">
        <v>224</v>
      </c>
      <c r="C32" s="158" t="s">
        <v>300</v>
      </c>
      <c r="D32" s="239"/>
    </row>
    <row r="33" spans="1:4" x14ac:dyDescent="0.25">
      <c r="A33" s="156" t="s">
        <v>290</v>
      </c>
      <c r="B33" s="163" t="s">
        <v>224</v>
      </c>
      <c r="C33" s="158" t="s">
        <v>301</v>
      </c>
      <c r="D33" s="239"/>
    </row>
    <row r="34" spans="1:4" x14ac:dyDescent="0.25">
      <c r="A34" s="156" t="s">
        <v>291</v>
      </c>
      <c r="B34" s="163" t="s">
        <v>224</v>
      </c>
      <c r="C34" s="158" t="s">
        <v>302</v>
      </c>
      <c r="D34" s="239"/>
    </row>
    <row r="35" spans="1:4" x14ac:dyDescent="0.25">
      <c r="A35" s="160" t="s">
        <v>237</v>
      </c>
      <c r="B35" s="153" t="s">
        <v>198</v>
      </c>
      <c r="C35" s="161" t="s">
        <v>224</v>
      </c>
      <c r="D35" s="190">
        <f>SUM(D36:D41)</f>
        <v>0</v>
      </c>
    </row>
    <row r="36" spans="1:4" x14ac:dyDescent="0.25">
      <c r="A36" s="156" t="s">
        <v>303</v>
      </c>
      <c r="B36" s="163" t="s">
        <v>224</v>
      </c>
      <c r="C36" s="158" t="s">
        <v>309</v>
      </c>
      <c r="D36" s="239"/>
    </row>
    <row r="37" spans="1:4" x14ac:dyDescent="0.25">
      <c r="A37" s="156" t="s">
        <v>304</v>
      </c>
      <c r="B37" s="163" t="s">
        <v>224</v>
      </c>
      <c r="C37" s="158" t="s">
        <v>310</v>
      </c>
      <c r="D37" s="239"/>
    </row>
    <row r="38" spans="1:4" x14ac:dyDescent="0.25">
      <c r="A38" s="156" t="s">
        <v>305</v>
      </c>
      <c r="B38" s="163" t="s">
        <v>224</v>
      </c>
      <c r="C38" s="158" t="s">
        <v>311</v>
      </c>
      <c r="D38" s="239"/>
    </row>
    <row r="39" spans="1:4" x14ac:dyDescent="0.25">
      <c r="A39" s="156" t="s">
        <v>306</v>
      </c>
      <c r="B39" s="163" t="s">
        <v>224</v>
      </c>
      <c r="C39" s="158" t="s">
        <v>312</v>
      </c>
      <c r="D39" s="239"/>
    </row>
    <row r="40" spans="1:4" ht="15" customHeight="1" x14ac:dyDescent="0.25">
      <c r="A40" s="156" t="s">
        <v>307</v>
      </c>
      <c r="B40" s="163" t="s">
        <v>224</v>
      </c>
      <c r="C40" s="158" t="s">
        <v>313</v>
      </c>
      <c r="D40" s="239"/>
    </row>
    <row r="41" spans="1:4" x14ac:dyDescent="0.25">
      <c r="A41" s="156" t="s">
        <v>308</v>
      </c>
      <c r="B41" s="163" t="s">
        <v>224</v>
      </c>
      <c r="C41" s="158" t="s">
        <v>314</v>
      </c>
      <c r="D41" s="239"/>
    </row>
    <row r="42" spans="1:4" x14ac:dyDescent="0.25">
      <c r="A42" s="160" t="s">
        <v>238</v>
      </c>
      <c r="B42" s="153" t="s">
        <v>199</v>
      </c>
      <c r="C42" s="165" t="s">
        <v>224</v>
      </c>
      <c r="D42" s="190">
        <f>SUM(D43:D44)</f>
        <v>0</v>
      </c>
    </row>
    <row r="43" spans="1:4" x14ac:dyDescent="0.25">
      <c r="A43" s="156" t="s">
        <v>315</v>
      </c>
      <c r="B43" s="163" t="s">
        <v>224</v>
      </c>
      <c r="C43" s="158" t="s">
        <v>317</v>
      </c>
      <c r="D43" s="239"/>
    </row>
    <row r="44" spans="1:4" x14ac:dyDescent="0.25">
      <c r="A44" s="156" t="s">
        <v>316</v>
      </c>
      <c r="B44" s="163" t="s">
        <v>224</v>
      </c>
      <c r="C44" s="158" t="s">
        <v>318</v>
      </c>
      <c r="D44" s="239"/>
    </row>
    <row r="45" spans="1:4" x14ac:dyDescent="0.25">
      <c r="A45" s="160" t="s">
        <v>239</v>
      </c>
      <c r="B45" s="153" t="s">
        <v>200</v>
      </c>
      <c r="C45" s="165" t="s">
        <v>224</v>
      </c>
      <c r="D45" s="190">
        <f>SUM(D46:D50)</f>
        <v>0</v>
      </c>
    </row>
    <row r="46" spans="1:4" x14ac:dyDescent="0.25">
      <c r="A46" s="156" t="s">
        <v>319</v>
      </c>
      <c r="B46" s="163" t="s">
        <v>224</v>
      </c>
      <c r="C46" s="158" t="s">
        <v>324</v>
      </c>
      <c r="D46" s="239"/>
    </row>
    <row r="47" spans="1:4" x14ac:dyDescent="0.25">
      <c r="A47" s="156" t="s">
        <v>320</v>
      </c>
      <c r="B47" s="163" t="s">
        <v>224</v>
      </c>
      <c r="C47" s="158" t="s">
        <v>325</v>
      </c>
      <c r="D47" s="239"/>
    </row>
    <row r="48" spans="1:4" x14ac:dyDescent="0.25">
      <c r="A48" s="156" t="s">
        <v>321</v>
      </c>
      <c r="B48" s="163" t="s">
        <v>224</v>
      </c>
      <c r="C48" s="158" t="s">
        <v>326</v>
      </c>
      <c r="D48" s="239"/>
    </row>
    <row r="49" spans="1:4" x14ac:dyDescent="0.25">
      <c r="A49" s="156" t="s">
        <v>322</v>
      </c>
      <c r="B49" s="163" t="s">
        <v>224</v>
      </c>
      <c r="C49" s="158" t="s">
        <v>327</v>
      </c>
      <c r="D49" s="239"/>
    </row>
    <row r="50" spans="1:4" x14ac:dyDescent="0.25">
      <c r="A50" s="156" t="s">
        <v>323</v>
      </c>
      <c r="B50" s="163" t="s">
        <v>224</v>
      </c>
      <c r="C50" s="158" t="s">
        <v>328</v>
      </c>
      <c r="D50" s="240"/>
    </row>
    <row r="51" spans="1:4" x14ac:dyDescent="0.25">
      <c r="A51" s="160" t="s">
        <v>240</v>
      </c>
      <c r="B51" s="153" t="s">
        <v>201</v>
      </c>
      <c r="C51" s="163" t="s">
        <v>224</v>
      </c>
      <c r="D51" s="197">
        <f>SUM(D52:D53)</f>
        <v>0</v>
      </c>
    </row>
    <row r="52" spans="1:4" x14ac:dyDescent="0.25">
      <c r="A52" s="156" t="s">
        <v>329</v>
      </c>
      <c r="B52" s="163" t="s">
        <v>224</v>
      </c>
      <c r="C52" s="158" t="s">
        <v>331</v>
      </c>
      <c r="D52" s="240"/>
    </row>
    <row r="53" spans="1:4" x14ac:dyDescent="0.25">
      <c r="A53" s="156" t="s">
        <v>330</v>
      </c>
      <c r="B53" s="163" t="s">
        <v>224</v>
      </c>
      <c r="C53" s="158" t="s">
        <v>332</v>
      </c>
      <c r="D53" s="240"/>
    </row>
    <row r="54" spans="1:4" x14ac:dyDescent="0.25">
      <c r="A54" s="167" t="s">
        <v>241</v>
      </c>
      <c r="B54" s="153" t="s">
        <v>202</v>
      </c>
      <c r="C54" s="163" t="s">
        <v>224</v>
      </c>
      <c r="D54" s="197">
        <f>SUM(D55:D58)</f>
        <v>0</v>
      </c>
    </row>
    <row r="55" spans="1:4" x14ac:dyDescent="0.25">
      <c r="A55" s="156" t="s">
        <v>333</v>
      </c>
      <c r="B55" s="163" t="s">
        <v>224</v>
      </c>
      <c r="C55" s="158" t="s">
        <v>337</v>
      </c>
      <c r="D55" s="240"/>
    </row>
    <row r="56" spans="1:4" x14ac:dyDescent="0.25">
      <c r="A56" s="156" t="s">
        <v>334</v>
      </c>
      <c r="B56" s="163" t="s">
        <v>224</v>
      </c>
      <c r="C56" s="158" t="s">
        <v>338</v>
      </c>
      <c r="D56" s="240"/>
    </row>
    <row r="57" spans="1:4" x14ac:dyDescent="0.25">
      <c r="A57" s="156" t="s">
        <v>335</v>
      </c>
      <c r="B57" s="163" t="s">
        <v>224</v>
      </c>
      <c r="C57" s="158" t="s">
        <v>339</v>
      </c>
      <c r="D57" s="240"/>
    </row>
    <row r="58" spans="1:4" x14ac:dyDescent="0.25">
      <c r="A58" s="156" t="s">
        <v>336</v>
      </c>
      <c r="B58" s="163" t="s">
        <v>224</v>
      </c>
      <c r="C58" s="158" t="s">
        <v>340</v>
      </c>
      <c r="D58" s="240"/>
    </row>
    <row r="59" spans="1:4" x14ac:dyDescent="0.25">
      <c r="A59" s="167" t="s">
        <v>242</v>
      </c>
      <c r="B59" s="153" t="s">
        <v>203</v>
      </c>
      <c r="C59" s="163" t="s">
        <v>224</v>
      </c>
      <c r="D59" s="198">
        <f>SUM(D60:D61)</f>
        <v>0</v>
      </c>
    </row>
    <row r="60" spans="1:4" x14ac:dyDescent="0.25">
      <c r="A60" s="156" t="s">
        <v>341</v>
      </c>
      <c r="B60" s="163" t="s">
        <v>224</v>
      </c>
      <c r="C60" s="158" t="s">
        <v>343</v>
      </c>
      <c r="D60" s="240"/>
    </row>
    <row r="61" spans="1:4" x14ac:dyDescent="0.25">
      <c r="A61" s="156" t="s">
        <v>342</v>
      </c>
      <c r="B61" s="163" t="s">
        <v>224</v>
      </c>
      <c r="C61" s="158" t="s">
        <v>344</v>
      </c>
      <c r="D61" s="240"/>
    </row>
    <row r="62" spans="1:4" x14ac:dyDescent="0.25">
      <c r="A62" s="169" t="s">
        <v>243</v>
      </c>
      <c r="B62" s="153" t="s">
        <v>204</v>
      </c>
      <c r="C62" s="163" t="s">
        <v>224</v>
      </c>
      <c r="D62" s="197">
        <f>SUM(D63:D68)</f>
        <v>0</v>
      </c>
    </row>
    <row r="63" spans="1:4" x14ac:dyDescent="0.25">
      <c r="A63" s="156" t="s">
        <v>345</v>
      </c>
      <c r="B63" s="163" t="s">
        <v>224</v>
      </c>
      <c r="C63" s="158" t="s">
        <v>351</v>
      </c>
      <c r="D63" s="240"/>
    </row>
    <row r="64" spans="1:4" x14ac:dyDescent="0.25">
      <c r="A64" s="156" t="s">
        <v>346</v>
      </c>
      <c r="B64" s="163" t="s">
        <v>224</v>
      </c>
      <c r="C64" s="158" t="s">
        <v>352</v>
      </c>
      <c r="D64" s="240"/>
    </row>
    <row r="65" spans="1:4" x14ac:dyDescent="0.25">
      <c r="A65" s="156" t="s">
        <v>347</v>
      </c>
      <c r="B65" s="163" t="s">
        <v>224</v>
      </c>
      <c r="C65" s="158" t="s">
        <v>353</v>
      </c>
      <c r="D65" s="240"/>
    </row>
    <row r="66" spans="1:4" x14ac:dyDescent="0.25">
      <c r="A66" s="156" t="s">
        <v>348</v>
      </c>
      <c r="B66" s="163" t="s">
        <v>224</v>
      </c>
      <c r="C66" s="158" t="s">
        <v>354</v>
      </c>
      <c r="D66" s="240"/>
    </row>
    <row r="67" spans="1:4" x14ac:dyDescent="0.25">
      <c r="A67" s="156" t="s">
        <v>349</v>
      </c>
      <c r="B67" s="163" t="s">
        <v>224</v>
      </c>
      <c r="C67" s="158" t="s">
        <v>355</v>
      </c>
      <c r="D67" s="240"/>
    </row>
    <row r="68" spans="1:4" x14ac:dyDescent="0.25">
      <c r="A68" s="156" t="s">
        <v>350</v>
      </c>
      <c r="B68" s="163" t="s">
        <v>224</v>
      </c>
      <c r="C68" s="158" t="s">
        <v>356</v>
      </c>
      <c r="D68" s="240"/>
    </row>
    <row r="69" spans="1:4" x14ac:dyDescent="0.25">
      <c r="A69" s="169" t="s">
        <v>244</v>
      </c>
      <c r="B69" s="153" t="s">
        <v>205</v>
      </c>
      <c r="C69" s="158" t="s">
        <v>224</v>
      </c>
      <c r="D69" s="197">
        <f>SUM(D70:D72)</f>
        <v>0</v>
      </c>
    </row>
    <row r="70" spans="1:4" x14ac:dyDescent="0.25">
      <c r="A70" s="156" t="s">
        <v>357</v>
      </c>
      <c r="B70" s="163" t="s">
        <v>224</v>
      </c>
      <c r="C70" s="158" t="s">
        <v>360</v>
      </c>
      <c r="D70" s="240"/>
    </row>
    <row r="71" spans="1:4" x14ac:dyDescent="0.25">
      <c r="A71" s="156" t="s">
        <v>358</v>
      </c>
      <c r="B71" s="163" t="s">
        <v>224</v>
      </c>
      <c r="C71" s="158" t="s">
        <v>361</v>
      </c>
      <c r="D71" s="240"/>
    </row>
    <row r="72" spans="1:4" x14ac:dyDescent="0.25">
      <c r="A72" s="156" t="s">
        <v>359</v>
      </c>
      <c r="B72" s="163" t="s">
        <v>224</v>
      </c>
      <c r="C72" s="158" t="s">
        <v>362</v>
      </c>
      <c r="D72" s="240"/>
    </row>
    <row r="73" spans="1:4" x14ac:dyDescent="0.25">
      <c r="A73" s="169" t="s">
        <v>245</v>
      </c>
      <c r="B73" s="153" t="s">
        <v>206</v>
      </c>
      <c r="C73" s="158" t="s">
        <v>224</v>
      </c>
      <c r="D73" s="197">
        <f>SUM(D74:D75)</f>
        <v>0</v>
      </c>
    </row>
    <row r="74" spans="1:4" x14ac:dyDescent="0.25">
      <c r="A74" s="156" t="s">
        <v>363</v>
      </c>
      <c r="B74" s="163" t="s">
        <v>224</v>
      </c>
      <c r="C74" s="158" t="s">
        <v>365</v>
      </c>
      <c r="D74" s="240"/>
    </row>
    <row r="75" spans="1:4" x14ac:dyDescent="0.25">
      <c r="A75" s="156" t="s">
        <v>364</v>
      </c>
      <c r="B75" s="163" t="s">
        <v>224</v>
      </c>
      <c r="C75" s="158" t="s">
        <v>366</v>
      </c>
      <c r="D75" s="240"/>
    </row>
    <row r="76" spans="1:4" x14ac:dyDescent="0.25">
      <c r="A76" s="169" t="s">
        <v>246</v>
      </c>
      <c r="B76" s="153" t="s">
        <v>207</v>
      </c>
      <c r="C76" s="158" t="s">
        <v>224</v>
      </c>
      <c r="D76" s="197">
        <f>SUM(D77:D79)</f>
        <v>0</v>
      </c>
    </row>
    <row r="77" spans="1:4" x14ac:dyDescent="0.25">
      <c r="A77" s="156" t="s">
        <v>367</v>
      </c>
      <c r="B77" s="163" t="s">
        <v>224</v>
      </c>
      <c r="C77" s="158" t="s">
        <v>370</v>
      </c>
      <c r="D77" s="240"/>
    </row>
    <row r="78" spans="1:4" x14ac:dyDescent="0.25">
      <c r="A78" s="156" t="s">
        <v>368</v>
      </c>
      <c r="B78" s="163" t="s">
        <v>224</v>
      </c>
      <c r="C78" s="158" t="s">
        <v>371</v>
      </c>
      <c r="D78" s="240"/>
    </row>
    <row r="79" spans="1:4" x14ac:dyDescent="0.25">
      <c r="A79" s="156" t="s">
        <v>369</v>
      </c>
      <c r="B79" s="163" t="s">
        <v>224</v>
      </c>
      <c r="C79" s="158" t="s">
        <v>372</v>
      </c>
      <c r="D79" s="240"/>
    </row>
    <row r="80" spans="1:4" x14ac:dyDescent="0.25">
      <c r="A80" s="169" t="s">
        <v>247</v>
      </c>
      <c r="B80" s="153" t="s">
        <v>208</v>
      </c>
      <c r="C80" s="158" t="s">
        <v>224</v>
      </c>
      <c r="D80" s="197">
        <f>SUM(D81:D84)</f>
        <v>0</v>
      </c>
    </row>
    <row r="81" spans="1:4" x14ac:dyDescent="0.25">
      <c r="A81" s="156" t="s">
        <v>373</v>
      </c>
      <c r="B81" s="163" t="s">
        <v>224</v>
      </c>
      <c r="C81" s="158" t="s">
        <v>377</v>
      </c>
      <c r="D81" s="240"/>
    </row>
    <row r="82" spans="1:4" x14ac:dyDescent="0.25">
      <c r="A82" s="156" t="s">
        <v>374</v>
      </c>
      <c r="B82" s="163" t="s">
        <v>224</v>
      </c>
      <c r="C82" s="158" t="s">
        <v>378</v>
      </c>
      <c r="D82" s="240"/>
    </row>
    <row r="83" spans="1:4" x14ac:dyDescent="0.25">
      <c r="A83" s="156" t="s">
        <v>375</v>
      </c>
      <c r="B83" s="163" t="s">
        <v>224</v>
      </c>
      <c r="C83" s="158" t="s">
        <v>379</v>
      </c>
      <c r="D83" s="240"/>
    </row>
    <row r="84" spans="1:4" x14ac:dyDescent="0.25">
      <c r="A84" s="156" t="s">
        <v>376</v>
      </c>
      <c r="B84" s="163" t="s">
        <v>224</v>
      </c>
      <c r="C84" s="158" t="s">
        <v>380</v>
      </c>
      <c r="D84" s="240"/>
    </row>
    <row r="85" spans="1:4" x14ac:dyDescent="0.25">
      <c r="A85" s="169" t="s">
        <v>248</v>
      </c>
      <c r="B85" s="153" t="s">
        <v>209</v>
      </c>
      <c r="C85" s="158" t="s">
        <v>224</v>
      </c>
      <c r="D85" s="197">
        <f>SUM(D86:D89)</f>
        <v>0</v>
      </c>
    </row>
    <row r="86" spans="1:4" x14ac:dyDescent="0.25">
      <c r="A86" s="156" t="s">
        <v>381</v>
      </c>
      <c r="B86" s="163" t="s">
        <v>224</v>
      </c>
      <c r="C86" s="158" t="s">
        <v>391</v>
      </c>
      <c r="D86" s="240"/>
    </row>
    <row r="87" spans="1:4" x14ac:dyDescent="0.25">
      <c r="A87" s="156" t="s">
        <v>382</v>
      </c>
      <c r="B87" s="163" t="s">
        <v>224</v>
      </c>
      <c r="C87" s="158" t="s">
        <v>392</v>
      </c>
      <c r="D87" s="240"/>
    </row>
    <row r="88" spans="1:4" x14ac:dyDescent="0.25">
      <c r="A88" s="156" t="s">
        <v>383</v>
      </c>
      <c r="B88" s="163" t="s">
        <v>224</v>
      </c>
      <c r="C88" s="158" t="s">
        <v>393</v>
      </c>
      <c r="D88" s="240"/>
    </row>
    <row r="89" spans="1:4" x14ac:dyDescent="0.25">
      <c r="A89" s="156" t="s">
        <v>384</v>
      </c>
      <c r="B89" s="163" t="s">
        <v>224</v>
      </c>
      <c r="C89" s="158" t="s">
        <v>394</v>
      </c>
      <c r="D89" s="240"/>
    </row>
    <row r="90" spans="1:4" x14ac:dyDescent="0.25">
      <c r="A90" s="169" t="s">
        <v>249</v>
      </c>
      <c r="B90" s="153" t="s">
        <v>210</v>
      </c>
      <c r="C90" s="158" t="s">
        <v>224</v>
      </c>
      <c r="D90" s="197">
        <f>SUM(D91:D93)</f>
        <v>0</v>
      </c>
    </row>
    <row r="91" spans="1:4" ht="15.75" x14ac:dyDescent="0.25">
      <c r="A91" s="156" t="s">
        <v>385</v>
      </c>
      <c r="B91" s="134" t="s">
        <v>224</v>
      </c>
      <c r="C91" s="158" t="s">
        <v>388</v>
      </c>
      <c r="D91" s="240"/>
    </row>
    <row r="92" spans="1:4" x14ac:dyDescent="0.25">
      <c r="A92" s="156" t="s">
        <v>386</v>
      </c>
      <c r="B92" s="163" t="s">
        <v>224</v>
      </c>
      <c r="C92" s="158" t="s">
        <v>389</v>
      </c>
      <c r="D92" s="240"/>
    </row>
    <row r="93" spans="1:4" x14ac:dyDescent="0.25">
      <c r="A93" s="156" t="s">
        <v>387</v>
      </c>
      <c r="B93" s="163" t="s">
        <v>224</v>
      </c>
      <c r="C93" s="158" t="s">
        <v>390</v>
      </c>
      <c r="D93" s="240"/>
    </row>
    <row r="94" spans="1:4" x14ac:dyDescent="0.25">
      <c r="A94" s="169" t="s">
        <v>250</v>
      </c>
      <c r="B94" s="153" t="s">
        <v>211</v>
      </c>
      <c r="C94" s="158" t="s">
        <v>224</v>
      </c>
      <c r="D94" s="197">
        <f>SUM(D95:D101)</f>
        <v>0</v>
      </c>
    </row>
    <row r="95" spans="1:4" x14ac:dyDescent="0.25">
      <c r="A95" s="156" t="s">
        <v>395</v>
      </c>
      <c r="B95" s="163" t="s">
        <v>224</v>
      </c>
      <c r="C95" s="158" t="s">
        <v>401</v>
      </c>
      <c r="D95" s="240"/>
    </row>
    <row r="96" spans="1:4" x14ac:dyDescent="0.25">
      <c r="A96" s="156" t="s">
        <v>396</v>
      </c>
      <c r="B96" s="163" t="s">
        <v>224</v>
      </c>
      <c r="C96" s="158" t="s">
        <v>402</v>
      </c>
      <c r="D96" s="240"/>
    </row>
    <row r="97" spans="1:4" x14ac:dyDescent="0.25">
      <c r="A97" s="156" t="s">
        <v>397</v>
      </c>
      <c r="B97" s="163" t="s">
        <v>224</v>
      </c>
      <c r="C97" s="158" t="s">
        <v>403</v>
      </c>
      <c r="D97" s="240"/>
    </row>
    <row r="98" spans="1:4" x14ac:dyDescent="0.25">
      <c r="A98" s="156" t="s">
        <v>226</v>
      </c>
      <c r="B98" s="163" t="s">
        <v>224</v>
      </c>
      <c r="C98" s="158" t="s">
        <v>404</v>
      </c>
      <c r="D98" s="240"/>
    </row>
    <row r="99" spans="1:4" x14ac:dyDescent="0.25">
      <c r="A99" s="156" t="s">
        <v>398</v>
      </c>
      <c r="B99" s="163" t="s">
        <v>224</v>
      </c>
      <c r="C99" s="158" t="s">
        <v>405</v>
      </c>
      <c r="D99" s="240"/>
    </row>
    <row r="100" spans="1:4" x14ac:dyDescent="0.25">
      <c r="A100" s="156" t="s">
        <v>399</v>
      </c>
      <c r="B100" s="163" t="s">
        <v>224</v>
      </c>
      <c r="C100" s="158" t="s">
        <v>406</v>
      </c>
      <c r="D100" s="240"/>
    </row>
    <row r="101" spans="1:4" x14ac:dyDescent="0.25">
      <c r="A101" s="156" t="s">
        <v>400</v>
      </c>
      <c r="B101" s="163" t="s">
        <v>224</v>
      </c>
      <c r="C101" s="158" t="s">
        <v>407</v>
      </c>
      <c r="D101" s="240"/>
    </row>
    <row r="102" spans="1:4" x14ac:dyDescent="0.25">
      <c r="A102" s="169" t="s">
        <v>251</v>
      </c>
      <c r="B102" s="153" t="s">
        <v>212</v>
      </c>
      <c r="C102" s="158" t="s">
        <v>224</v>
      </c>
      <c r="D102" s="197">
        <f>SUM(D103:D107)</f>
        <v>0</v>
      </c>
    </row>
    <row r="103" spans="1:4" x14ac:dyDescent="0.25">
      <c r="A103" s="156" t="s">
        <v>408</v>
      </c>
      <c r="B103" s="163" t="s">
        <v>224</v>
      </c>
      <c r="C103" s="158" t="s">
        <v>413</v>
      </c>
      <c r="D103" s="240"/>
    </row>
    <row r="104" spans="1:4" x14ac:dyDescent="0.25">
      <c r="A104" s="156" t="s">
        <v>409</v>
      </c>
      <c r="B104" s="163" t="s">
        <v>224</v>
      </c>
      <c r="C104" s="158" t="s">
        <v>414</v>
      </c>
      <c r="D104" s="240"/>
    </row>
    <row r="105" spans="1:4" x14ac:dyDescent="0.25">
      <c r="A105" s="142" t="s">
        <v>410</v>
      </c>
      <c r="B105" s="163" t="s">
        <v>224</v>
      </c>
      <c r="C105" s="158" t="s">
        <v>415</v>
      </c>
      <c r="D105" s="240"/>
    </row>
    <row r="106" spans="1:4" x14ac:dyDescent="0.25">
      <c r="A106" s="142" t="s">
        <v>411</v>
      </c>
      <c r="B106" s="163" t="s">
        <v>224</v>
      </c>
      <c r="C106" s="158" t="s">
        <v>416</v>
      </c>
      <c r="D106" s="240"/>
    </row>
    <row r="107" spans="1:4" x14ac:dyDescent="0.25">
      <c r="A107" s="142" t="s">
        <v>412</v>
      </c>
      <c r="B107" s="163" t="s">
        <v>224</v>
      </c>
      <c r="C107" s="158" t="s">
        <v>417</v>
      </c>
      <c r="D107" s="240"/>
    </row>
    <row r="108" spans="1:4" x14ac:dyDescent="0.25">
      <c r="A108" s="169" t="s">
        <v>252</v>
      </c>
      <c r="B108" s="153" t="s">
        <v>213</v>
      </c>
      <c r="C108" s="158" t="s">
        <v>224</v>
      </c>
      <c r="D108" s="197">
        <f>SUM(D109:D113)</f>
        <v>0</v>
      </c>
    </row>
    <row r="109" spans="1:4" x14ac:dyDescent="0.25">
      <c r="A109" s="156" t="s">
        <v>418</v>
      </c>
      <c r="B109" s="163" t="s">
        <v>224</v>
      </c>
      <c r="C109" s="158" t="s">
        <v>422</v>
      </c>
      <c r="D109" s="240"/>
    </row>
    <row r="110" spans="1:4" x14ac:dyDescent="0.25">
      <c r="A110" s="156" t="s">
        <v>419</v>
      </c>
      <c r="B110" s="163" t="s">
        <v>224</v>
      </c>
      <c r="C110" s="158" t="s">
        <v>423</v>
      </c>
      <c r="D110" s="240"/>
    </row>
    <row r="111" spans="1:4" x14ac:dyDescent="0.25">
      <c r="A111" s="142" t="s">
        <v>420</v>
      </c>
      <c r="B111" s="163" t="s">
        <v>224</v>
      </c>
      <c r="C111" s="158" t="s">
        <v>424</v>
      </c>
      <c r="D111" s="240"/>
    </row>
    <row r="112" spans="1:4" x14ac:dyDescent="0.25">
      <c r="A112" s="142" t="s">
        <v>364</v>
      </c>
      <c r="B112" s="163" t="s">
        <v>224</v>
      </c>
      <c r="C112" s="158" t="s">
        <v>425</v>
      </c>
      <c r="D112" s="240"/>
    </row>
    <row r="113" spans="1:4" x14ac:dyDescent="0.25">
      <c r="A113" s="142" t="s">
        <v>421</v>
      </c>
      <c r="B113" s="163" t="s">
        <v>224</v>
      </c>
      <c r="C113" s="158" t="s">
        <v>426</v>
      </c>
      <c r="D113" s="240"/>
    </row>
    <row r="114" spans="1:4" x14ac:dyDescent="0.25">
      <c r="A114" s="169" t="s">
        <v>253</v>
      </c>
      <c r="B114" s="153" t="s">
        <v>216</v>
      </c>
      <c r="C114" s="158" t="s">
        <v>224</v>
      </c>
      <c r="D114" s="197">
        <f>SUM(D115:D116)</f>
        <v>0</v>
      </c>
    </row>
    <row r="115" spans="1:4" x14ac:dyDescent="0.25">
      <c r="A115" s="156" t="s">
        <v>427</v>
      </c>
      <c r="B115" s="163" t="s">
        <v>224</v>
      </c>
      <c r="C115" s="158" t="s">
        <v>429</v>
      </c>
      <c r="D115" s="240"/>
    </row>
    <row r="116" spans="1:4" x14ac:dyDescent="0.25">
      <c r="A116" s="156" t="s">
        <v>428</v>
      </c>
      <c r="B116" s="163" t="s">
        <v>224</v>
      </c>
      <c r="C116" s="158" t="s">
        <v>430</v>
      </c>
      <c r="D116" s="240"/>
    </row>
    <row r="117" spans="1:4" x14ac:dyDescent="0.25">
      <c r="A117" s="169" t="s">
        <v>254</v>
      </c>
      <c r="B117" s="153" t="s">
        <v>214</v>
      </c>
      <c r="C117" s="158" t="s">
        <v>224</v>
      </c>
      <c r="D117" s="197">
        <f>SUM(D118:D118)</f>
        <v>0</v>
      </c>
    </row>
    <row r="118" spans="1:4" x14ac:dyDescent="0.25">
      <c r="A118" s="156" t="s">
        <v>431</v>
      </c>
      <c r="B118" s="163" t="s">
        <v>224</v>
      </c>
      <c r="C118" s="158" t="s">
        <v>432</v>
      </c>
      <c r="D118" s="240"/>
    </row>
    <row r="119" spans="1:4" x14ac:dyDescent="0.25">
      <c r="A119" s="169" t="s">
        <v>255</v>
      </c>
      <c r="B119" s="153" t="s">
        <v>215</v>
      </c>
      <c r="C119" s="158" t="s">
        <v>224</v>
      </c>
      <c r="D119" s="197">
        <f>SUM(D120:D121)</f>
        <v>0</v>
      </c>
    </row>
    <row r="120" spans="1:4" x14ac:dyDescent="0.25">
      <c r="A120" s="156" t="s">
        <v>433</v>
      </c>
      <c r="B120" s="163" t="s">
        <v>224</v>
      </c>
      <c r="C120" s="158" t="s">
        <v>435</v>
      </c>
      <c r="D120" s="240"/>
    </row>
    <row r="121" spans="1:4" x14ac:dyDescent="0.25">
      <c r="A121" s="156" t="s">
        <v>434</v>
      </c>
      <c r="B121" s="163" t="s">
        <v>224</v>
      </c>
      <c r="C121" s="158" t="s">
        <v>436</v>
      </c>
      <c r="D121" s="240"/>
    </row>
    <row r="122" spans="1:4" x14ac:dyDescent="0.25">
      <c r="A122" s="169" t="s">
        <v>256</v>
      </c>
      <c r="B122" s="153" t="s">
        <v>217</v>
      </c>
      <c r="C122" s="158" t="s">
        <v>224</v>
      </c>
      <c r="D122" s="197">
        <f>SUM(D123:D125)</f>
        <v>0</v>
      </c>
    </row>
    <row r="123" spans="1:4" x14ac:dyDescent="0.25">
      <c r="A123" s="156" t="s">
        <v>437</v>
      </c>
      <c r="B123" s="163" t="s">
        <v>224</v>
      </c>
      <c r="C123" s="158" t="s">
        <v>440</v>
      </c>
      <c r="D123" s="240"/>
    </row>
    <row r="124" spans="1:4" x14ac:dyDescent="0.25">
      <c r="A124" s="156" t="s">
        <v>438</v>
      </c>
      <c r="B124" s="163" t="s">
        <v>224</v>
      </c>
      <c r="C124" s="158" t="s">
        <v>441</v>
      </c>
      <c r="D124" s="240"/>
    </row>
    <row r="125" spans="1:4" x14ac:dyDescent="0.25">
      <c r="A125" s="142" t="s">
        <v>439</v>
      </c>
      <c r="B125" s="163" t="s">
        <v>224</v>
      </c>
      <c r="C125" s="158" t="s">
        <v>442</v>
      </c>
      <c r="D125" s="240"/>
    </row>
    <row r="126" spans="1:4" x14ac:dyDescent="0.25">
      <c r="A126" s="142"/>
      <c r="B126" s="163"/>
      <c r="C126" s="170"/>
      <c r="D126" s="196"/>
    </row>
    <row r="127" spans="1:4" ht="28.5" x14ac:dyDescent="0.25">
      <c r="A127" s="172" t="s">
        <v>227</v>
      </c>
      <c r="B127" s="142"/>
      <c r="C127" s="142"/>
      <c r="D127" s="190">
        <f>SUM(D8,D10,D17,D23,D35,D42,D45,D51,D54,D59,D62,D69,D73,D76,D80,D85,D90,D94,D102,D108,D114,D117,D119,D122)</f>
        <v>0</v>
      </c>
    </row>
    <row r="128" spans="1:4" x14ac:dyDescent="0.25">
      <c r="A128" s="152"/>
      <c r="B128" s="142"/>
      <c r="C128" s="142"/>
      <c r="D128" s="169"/>
    </row>
    <row r="129" spans="1:4" ht="16.5" customHeight="1" x14ac:dyDescent="0.25">
      <c r="A129" s="176" t="s">
        <v>230</v>
      </c>
      <c r="B129" s="177"/>
      <c r="C129" s="177"/>
      <c r="D129" s="199">
        <v>61</v>
      </c>
    </row>
    <row r="130" spans="1:4" ht="20.25" customHeight="1" x14ac:dyDescent="0.25">
      <c r="A130" s="178" t="s">
        <v>231</v>
      </c>
      <c r="B130" s="179"/>
      <c r="C130" s="179"/>
      <c r="D130" s="179">
        <f>D6-D129</f>
        <v>-61</v>
      </c>
    </row>
    <row r="131" spans="1:4" ht="88.5" customHeight="1" x14ac:dyDescent="0.25">
      <c r="A131" s="221" t="s">
        <v>467</v>
      </c>
      <c r="B131" s="260"/>
      <c r="C131" s="261"/>
      <c r="D131" s="262"/>
    </row>
  </sheetData>
  <sheetProtection sort="0" autoFilter="0"/>
  <mergeCells count="2">
    <mergeCell ref="A2:D2"/>
    <mergeCell ref="B131:D13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2:E131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H4" sqref="H4"/>
    </sheetView>
  </sheetViews>
  <sheetFormatPr defaultRowHeight="15" x14ac:dyDescent="0.25"/>
  <cols>
    <col min="1" max="1" width="41.85546875" style="138" customWidth="1"/>
    <col min="2" max="2" width="16" style="138" customWidth="1"/>
    <col min="3" max="3" width="14.5703125" style="138" customWidth="1"/>
    <col min="4" max="5" width="19.7109375" style="138" customWidth="1"/>
    <col min="6" max="16384" width="9.140625" style="138"/>
  </cols>
  <sheetData>
    <row r="2" spans="1:5" ht="23.25" customHeight="1" x14ac:dyDescent="0.25">
      <c r="A2" s="283" t="s">
        <v>510</v>
      </c>
      <c r="B2" s="283"/>
      <c r="C2" s="283"/>
      <c r="D2" s="283"/>
      <c r="E2" s="283"/>
    </row>
    <row r="3" spans="1:5" x14ac:dyDescent="0.25">
      <c r="A3" s="142"/>
      <c r="B3" s="142"/>
      <c r="C3" s="142"/>
      <c r="D3" s="142"/>
      <c r="E3" s="142"/>
    </row>
    <row r="4" spans="1:5" ht="90" x14ac:dyDescent="0.25">
      <c r="A4" s="208" t="s">
        <v>220</v>
      </c>
      <c r="B4" s="144" t="s">
        <v>511</v>
      </c>
      <c r="C4" s="144" t="s">
        <v>512</v>
      </c>
      <c r="D4" s="144" t="s">
        <v>513</v>
      </c>
      <c r="E4" s="144" t="s">
        <v>514</v>
      </c>
    </row>
    <row r="5" spans="1:5" x14ac:dyDescent="0.25">
      <c r="A5" s="142"/>
      <c r="B5" s="208">
        <v>1</v>
      </c>
      <c r="C5" s="208">
        <v>2</v>
      </c>
      <c r="D5" s="208">
        <v>3</v>
      </c>
      <c r="E5" s="208">
        <v>4</v>
      </c>
    </row>
    <row r="6" spans="1:5" ht="35.25" customHeight="1" x14ac:dyDescent="0.25">
      <c r="A6" s="145" t="s">
        <v>483</v>
      </c>
      <c r="B6" s="146" t="s">
        <v>195</v>
      </c>
      <c r="C6" s="147" t="s">
        <v>224</v>
      </c>
      <c r="D6" s="189">
        <f>SUM(D9:D9,D11:D16,D18:D22,D24:D34,D36:D41,D43:D44,D46:D50,D52:D53,D55:D58,D60:D61,D63:D68,D70:D72,D74:D75,D77:D79,D81:D84,D86:D89,D91:D93,D95:D101,D103:D107,D109:D113,D115:D116,D118,D120:D121,D123:D125)</f>
        <v>0</v>
      </c>
      <c r="E6" s="189">
        <f>SUM(E9:E9,E11:E16,E18:E22,E24:E34,E36:E41,E43:E44,E46:E50,E52:E53,E55:E58,E60:E61,E63:E68,E70:E72,E74:E75,E77:E79,E81:E84,E86:E89,E91:E93,E95:E101,E103:E107,E109:E113,E115:E116,E118,E120:E121,E123:E125)</f>
        <v>0</v>
      </c>
    </row>
    <row r="7" spans="1:5" ht="15" customHeight="1" x14ac:dyDescent="0.25">
      <c r="A7" s="149" t="s">
        <v>225</v>
      </c>
      <c r="B7" s="144"/>
      <c r="C7" s="150"/>
      <c r="D7" s="191"/>
      <c r="E7" s="191"/>
    </row>
    <row r="8" spans="1:5" ht="15" customHeight="1" x14ac:dyDescent="0.25">
      <c r="A8" s="152" t="s">
        <v>233</v>
      </c>
      <c r="B8" s="153" t="s">
        <v>152</v>
      </c>
      <c r="C8" s="154" t="s">
        <v>224</v>
      </c>
      <c r="D8" s="192">
        <f>D9</f>
        <v>0</v>
      </c>
      <c r="E8" s="192">
        <f t="shared" ref="E8" si="0">E9</f>
        <v>0</v>
      </c>
    </row>
    <row r="9" spans="1:5" ht="15" customHeight="1" x14ac:dyDescent="0.25">
      <c r="A9" s="222" t="s">
        <v>257</v>
      </c>
      <c r="B9" s="157" t="s">
        <v>224</v>
      </c>
      <c r="C9" s="158" t="s">
        <v>258</v>
      </c>
      <c r="D9" s="238"/>
      <c r="E9" s="238"/>
    </row>
    <row r="10" spans="1:5" ht="15" customHeight="1" x14ac:dyDescent="0.25">
      <c r="A10" s="152" t="s">
        <v>234</v>
      </c>
      <c r="B10" s="153" t="s">
        <v>129</v>
      </c>
      <c r="C10" s="154" t="s">
        <v>224</v>
      </c>
      <c r="D10" s="195">
        <f>SUM(D11:D16)</f>
        <v>0</v>
      </c>
      <c r="E10" s="195">
        <f>SUM(E11:E16)</f>
        <v>0</v>
      </c>
    </row>
    <row r="11" spans="1:5" ht="15" customHeight="1" x14ac:dyDescent="0.25">
      <c r="A11" s="156" t="s">
        <v>259</v>
      </c>
      <c r="B11" s="157" t="s">
        <v>224</v>
      </c>
      <c r="C11" s="158" t="s">
        <v>265</v>
      </c>
      <c r="D11" s="238"/>
      <c r="E11" s="238"/>
    </row>
    <row r="12" spans="1:5" ht="15" customHeight="1" x14ac:dyDescent="0.25">
      <c r="A12" s="156" t="s">
        <v>260</v>
      </c>
      <c r="B12" s="157" t="s">
        <v>224</v>
      </c>
      <c r="C12" s="158" t="s">
        <v>266</v>
      </c>
      <c r="D12" s="238"/>
      <c r="E12" s="238"/>
    </row>
    <row r="13" spans="1:5" ht="15" customHeight="1" x14ac:dyDescent="0.25">
      <c r="A13" s="156" t="s">
        <v>261</v>
      </c>
      <c r="B13" s="157" t="s">
        <v>224</v>
      </c>
      <c r="C13" s="158" t="s">
        <v>267</v>
      </c>
      <c r="D13" s="238"/>
      <c r="E13" s="238"/>
    </row>
    <row r="14" spans="1:5" ht="15" customHeight="1" x14ac:dyDescent="0.25">
      <c r="A14" s="156" t="s">
        <v>262</v>
      </c>
      <c r="B14" s="157" t="s">
        <v>224</v>
      </c>
      <c r="C14" s="158" t="s">
        <v>268</v>
      </c>
      <c r="D14" s="238"/>
      <c r="E14" s="238"/>
    </row>
    <row r="15" spans="1:5" ht="15" customHeight="1" x14ac:dyDescent="0.25">
      <c r="A15" s="156" t="s">
        <v>263</v>
      </c>
      <c r="B15" s="157" t="s">
        <v>224</v>
      </c>
      <c r="C15" s="158" t="s">
        <v>269</v>
      </c>
      <c r="D15" s="238"/>
      <c r="E15" s="238"/>
    </row>
    <row r="16" spans="1:5" ht="15" customHeight="1" x14ac:dyDescent="0.25">
      <c r="A16" s="156" t="s">
        <v>264</v>
      </c>
      <c r="B16" s="157" t="s">
        <v>224</v>
      </c>
      <c r="C16" s="158" t="s">
        <v>270</v>
      </c>
      <c r="D16" s="238"/>
      <c r="E16" s="238"/>
    </row>
    <row r="17" spans="1:5" ht="15" customHeight="1" x14ac:dyDescent="0.25">
      <c r="A17" s="160" t="s">
        <v>235</v>
      </c>
      <c r="B17" s="153" t="s">
        <v>196</v>
      </c>
      <c r="C17" s="161" t="s">
        <v>224</v>
      </c>
      <c r="D17" s="190">
        <f>SUM(D18:D22)</f>
        <v>0</v>
      </c>
      <c r="E17" s="190">
        <f>SUM(E18:E22)</f>
        <v>0</v>
      </c>
    </row>
    <row r="18" spans="1:5" ht="15" customHeight="1" x14ac:dyDescent="0.25">
      <c r="A18" s="156" t="s">
        <v>271</v>
      </c>
      <c r="B18" s="163" t="s">
        <v>224</v>
      </c>
      <c r="C18" s="158" t="s">
        <v>276</v>
      </c>
      <c r="D18" s="239"/>
      <c r="E18" s="239"/>
    </row>
    <row r="19" spans="1:5" ht="15" customHeight="1" x14ac:dyDescent="0.25">
      <c r="A19" s="156" t="s">
        <v>272</v>
      </c>
      <c r="B19" s="163" t="s">
        <v>224</v>
      </c>
      <c r="C19" s="158" t="s">
        <v>277</v>
      </c>
      <c r="D19" s="239"/>
      <c r="E19" s="239"/>
    </row>
    <row r="20" spans="1:5" ht="15" customHeight="1" x14ac:dyDescent="0.25">
      <c r="A20" s="156" t="s">
        <v>273</v>
      </c>
      <c r="B20" s="163" t="s">
        <v>224</v>
      </c>
      <c r="C20" s="158" t="s">
        <v>278</v>
      </c>
      <c r="D20" s="239"/>
      <c r="E20" s="239"/>
    </row>
    <row r="21" spans="1:5" ht="15" customHeight="1" x14ac:dyDescent="0.25">
      <c r="A21" s="156" t="s">
        <v>274</v>
      </c>
      <c r="B21" s="163" t="s">
        <v>224</v>
      </c>
      <c r="C21" s="158" t="s">
        <v>279</v>
      </c>
      <c r="D21" s="239"/>
      <c r="E21" s="239"/>
    </row>
    <row r="22" spans="1:5" ht="15" customHeight="1" x14ac:dyDescent="0.25">
      <c r="A22" s="156" t="s">
        <v>275</v>
      </c>
      <c r="B22" s="163" t="s">
        <v>224</v>
      </c>
      <c r="C22" s="158" t="s">
        <v>280</v>
      </c>
      <c r="D22" s="239"/>
      <c r="E22" s="239"/>
    </row>
    <row r="23" spans="1:5" ht="15" customHeight="1" x14ac:dyDescent="0.25">
      <c r="A23" s="160" t="s">
        <v>236</v>
      </c>
      <c r="B23" s="153" t="s">
        <v>197</v>
      </c>
      <c r="C23" s="164" t="s">
        <v>224</v>
      </c>
      <c r="D23" s="190">
        <f>SUM(D24:D34)</f>
        <v>0</v>
      </c>
      <c r="E23" s="190">
        <f>SUM(E24:E34)</f>
        <v>0</v>
      </c>
    </row>
    <row r="24" spans="1:5" ht="15" customHeight="1" x14ac:dyDescent="0.25">
      <c r="A24" s="156" t="s">
        <v>281</v>
      </c>
      <c r="B24" s="163" t="s">
        <v>224</v>
      </c>
      <c r="C24" s="158" t="s">
        <v>292</v>
      </c>
      <c r="D24" s="239"/>
      <c r="E24" s="239"/>
    </row>
    <row r="25" spans="1:5" ht="15" customHeight="1" x14ac:dyDescent="0.25">
      <c r="A25" s="156" t="s">
        <v>282</v>
      </c>
      <c r="B25" s="163" t="s">
        <v>224</v>
      </c>
      <c r="C25" s="158" t="s">
        <v>293</v>
      </c>
      <c r="D25" s="239"/>
      <c r="E25" s="239"/>
    </row>
    <row r="26" spans="1:5" ht="15" customHeight="1" x14ac:dyDescent="0.25">
      <c r="A26" s="156" t="s">
        <v>283</v>
      </c>
      <c r="B26" s="163" t="s">
        <v>224</v>
      </c>
      <c r="C26" s="158" t="s">
        <v>294</v>
      </c>
      <c r="D26" s="239"/>
      <c r="E26" s="239"/>
    </row>
    <row r="27" spans="1:5" ht="15" customHeight="1" x14ac:dyDescent="0.25">
      <c r="A27" s="156" t="s">
        <v>284</v>
      </c>
      <c r="B27" s="163" t="s">
        <v>224</v>
      </c>
      <c r="C27" s="158" t="s">
        <v>295</v>
      </c>
      <c r="D27" s="239"/>
      <c r="E27" s="239"/>
    </row>
    <row r="28" spans="1:5" ht="15" customHeight="1" x14ac:dyDescent="0.25">
      <c r="A28" s="156" t="s">
        <v>285</v>
      </c>
      <c r="B28" s="163" t="s">
        <v>224</v>
      </c>
      <c r="C28" s="158" t="s">
        <v>296</v>
      </c>
      <c r="D28" s="239"/>
      <c r="E28" s="239"/>
    </row>
    <row r="29" spans="1:5" ht="15" customHeight="1" x14ac:dyDescent="0.25">
      <c r="A29" s="156" t="s">
        <v>286</v>
      </c>
      <c r="B29" s="163" t="s">
        <v>224</v>
      </c>
      <c r="C29" s="158" t="s">
        <v>297</v>
      </c>
      <c r="D29" s="239"/>
      <c r="E29" s="239"/>
    </row>
    <row r="30" spans="1:5" ht="15" customHeight="1" x14ac:dyDescent="0.25">
      <c r="A30" s="156" t="s">
        <v>287</v>
      </c>
      <c r="B30" s="163" t="s">
        <v>224</v>
      </c>
      <c r="C30" s="158" t="s">
        <v>298</v>
      </c>
      <c r="D30" s="239"/>
      <c r="E30" s="239"/>
    </row>
    <row r="31" spans="1:5" ht="15" customHeight="1" x14ac:dyDescent="0.25">
      <c r="A31" s="156" t="s">
        <v>288</v>
      </c>
      <c r="B31" s="163" t="s">
        <v>224</v>
      </c>
      <c r="C31" s="158" t="s">
        <v>299</v>
      </c>
      <c r="D31" s="239"/>
      <c r="E31" s="239"/>
    </row>
    <row r="32" spans="1:5" ht="15" customHeight="1" x14ac:dyDescent="0.25">
      <c r="A32" s="156" t="s">
        <v>289</v>
      </c>
      <c r="B32" s="163" t="s">
        <v>224</v>
      </c>
      <c r="C32" s="158" t="s">
        <v>300</v>
      </c>
      <c r="D32" s="239"/>
      <c r="E32" s="239"/>
    </row>
    <row r="33" spans="1:5" ht="15" customHeight="1" x14ac:dyDescent="0.25">
      <c r="A33" s="156" t="s">
        <v>290</v>
      </c>
      <c r="B33" s="163" t="s">
        <v>224</v>
      </c>
      <c r="C33" s="158" t="s">
        <v>301</v>
      </c>
      <c r="D33" s="239"/>
      <c r="E33" s="239"/>
    </row>
    <row r="34" spans="1:5" ht="15" customHeight="1" x14ac:dyDescent="0.25">
      <c r="A34" s="156" t="s">
        <v>291</v>
      </c>
      <c r="B34" s="163" t="s">
        <v>224</v>
      </c>
      <c r="C34" s="158" t="s">
        <v>302</v>
      </c>
      <c r="D34" s="239"/>
      <c r="E34" s="239"/>
    </row>
    <row r="35" spans="1:5" ht="15" customHeight="1" x14ac:dyDescent="0.25">
      <c r="A35" s="160" t="s">
        <v>237</v>
      </c>
      <c r="B35" s="153" t="s">
        <v>198</v>
      </c>
      <c r="C35" s="161" t="s">
        <v>224</v>
      </c>
      <c r="D35" s="190">
        <f>SUM(D36:D41)</f>
        <v>0</v>
      </c>
      <c r="E35" s="190">
        <f>SUM(E36:E41)</f>
        <v>0</v>
      </c>
    </row>
    <row r="36" spans="1:5" ht="15" customHeight="1" x14ac:dyDescent="0.25">
      <c r="A36" s="156" t="s">
        <v>303</v>
      </c>
      <c r="B36" s="163" t="s">
        <v>224</v>
      </c>
      <c r="C36" s="158" t="s">
        <v>309</v>
      </c>
      <c r="D36" s="239"/>
      <c r="E36" s="239"/>
    </row>
    <row r="37" spans="1:5" ht="15" customHeight="1" x14ac:dyDescent="0.25">
      <c r="A37" s="156" t="s">
        <v>304</v>
      </c>
      <c r="B37" s="163" t="s">
        <v>224</v>
      </c>
      <c r="C37" s="158" t="s">
        <v>310</v>
      </c>
      <c r="D37" s="239"/>
      <c r="E37" s="239"/>
    </row>
    <row r="38" spans="1:5" ht="15" customHeight="1" x14ac:dyDescent="0.25">
      <c r="A38" s="156" t="s">
        <v>305</v>
      </c>
      <c r="B38" s="163" t="s">
        <v>224</v>
      </c>
      <c r="C38" s="158" t="s">
        <v>311</v>
      </c>
      <c r="D38" s="239"/>
      <c r="E38" s="239"/>
    </row>
    <row r="39" spans="1:5" ht="15" customHeight="1" x14ac:dyDescent="0.25">
      <c r="A39" s="156" t="s">
        <v>306</v>
      </c>
      <c r="B39" s="163" t="s">
        <v>224</v>
      </c>
      <c r="C39" s="158" t="s">
        <v>312</v>
      </c>
      <c r="D39" s="239"/>
      <c r="E39" s="239"/>
    </row>
    <row r="40" spans="1:5" ht="15" customHeight="1" x14ac:dyDescent="0.25">
      <c r="A40" s="156" t="s">
        <v>307</v>
      </c>
      <c r="B40" s="163" t="s">
        <v>224</v>
      </c>
      <c r="C40" s="158" t="s">
        <v>313</v>
      </c>
      <c r="D40" s="239"/>
      <c r="E40" s="239"/>
    </row>
    <row r="41" spans="1:5" ht="15" customHeight="1" x14ac:dyDescent="0.25">
      <c r="A41" s="156" t="s">
        <v>308</v>
      </c>
      <c r="B41" s="163" t="s">
        <v>224</v>
      </c>
      <c r="C41" s="158" t="s">
        <v>314</v>
      </c>
      <c r="D41" s="239"/>
      <c r="E41" s="239"/>
    </row>
    <row r="42" spans="1:5" ht="15" customHeight="1" x14ac:dyDescent="0.25">
      <c r="A42" s="160" t="s">
        <v>238</v>
      </c>
      <c r="B42" s="153" t="s">
        <v>199</v>
      </c>
      <c r="C42" s="165" t="s">
        <v>224</v>
      </c>
      <c r="D42" s="190">
        <f>SUM(D43:D44)</f>
        <v>0</v>
      </c>
      <c r="E42" s="190">
        <f>SUM(E43:E44)</f>
        <v>0</v>
      </c>
    </row>
    <row r="43" spans="1:5" ht="15" customHeight="1" x14ac:dyDescent="0.25">
      <c r="A43" s="156" t="s">
        <v>315</v>
      </c>
      <c r="B43" s="163" t="s">
        <v>224</v>
      </c>
      <c r="C43" s="158" t="s">
        <v>317</v>
      </c>
      <c r="D43" s="239"/>
      <c r="E43" s="239"/>
    </row>
    <row r="44" spans="1:5" ht="15" customHeight="1" x14ac:dyDescent="0.25">
      <c r="A44" s="156" t="s">
        <v>316</v>
      </c>
      <c r="B44" s="163" t="s">
        <v>224</v>
      </c>
      <c r="C44" s="158" t="s">
        <v>318</v>
      </c>
      <c r="D44" s="239"/>
      <c r="E44" s="239"/>
    </row>
    <row r="45" spans="1:5" ht="15" customHeight="1" x14ac:dyDescent="0.25">
      <c r="A45" s="160" t="s">
        <v>239</v>
      </c>
      <c r="B45" s="153" t="s">
        <v>200</v>
      </c>
      <c r="C45" s="165" t="s">
        <v>224</v>
      </c>
      <c r="D45" s="190">
        <f>SUM(D46:D50)</f>
        <v>0</v>
      </c>
      <c r="E45" s="190">
        <f>SUM(E46:E50)</f>
        <v>0</v>
      </c>
    </row>
    <row r="46" spans="1:5" ht="15" customHeight="1" x14ac:dyDescent="0.25">
      <c r="A46" s="156" t="s">
        <v>319</v>
      </c>
      <c r="B46" s="163" t="s">
        <v>224</v>
      </c>
      <c r="C46" s="158" t="s">
        <v>324</v>
      </c>
      <c r="D46" s="239"/>
      <c r="E46" s="239"/>
    </row>
    <row r="47" spans="1:5" ht="15" customHeight="1" x14ac:dyDescent="0.25">
      <c r="A47" s="156" t="s">
        <v>320</v>
      </c>
      <c r="B47" s="163" t="s">
        <v>224</v>
      </c>
      <c r="C47" s="158" t="s">
        <v>325</v>
      </c>
      <c r="D47" s="239"/>
      <c r="E47" s="239"/>
    </row>
    <row r="48" spans="1:5" ht="15" customHeight="1" x14ac:dyDescent="0.25">
      <c r="A48" s="156" t="s">
        <v>321</v>
      </c>
      <c r="B48" s="163" t="s">
        <v>224</v>
      </c>
      <c r="C48" s="158" t="s">
        <v>326</v>
      </c>
      <c r="D48" s="239"/>
      <c r="E48" s="239"/>
    </row>
    <row r="49" spans="1:5" ht="15" customHeight="1" x14ac:dyDescent="0.25">
      <c r="A49" s="156" t="s">
        <v>322</v>
      </c>
      <c r="B49" s="163" t="s">
        <v>224</v>
      </c>
      <c r="C49" s="158" t="s">
        <v>327</v>
      </c>
      <c r="D49" s="239"/>
      <c r="E49" s="239"/>
    </row>
    <row r="50" spans="1:5" ht="15" customHeight="1" x14ac:dyDescent="0.25">
      <c r="A50" s="156" t="s">
        <v>323</v>
      </c>
      <c r="B50" s="163" t="s">
        <v>224</v>
      </c>
      <c r="C50" s="158" t="s">
        <v>328</v>
      </c>
      <c r="D50" s="240"/>
      <c r="E50" s="240"/>
    </row>
    <row r="51" spans="1:5" ht="15" customHeight="1" x14ac:dyDescent="0.25">
      <c r="A51" s="160" t="s">
        <v>240</v>
      </c>
      <c r="B51" s="153" t="s">
        <v>201</v>
      </c>
      <c r="C51" s="163" t="s">
        <v>224</v>
      </c>
      <c r="D51" s="197">
        <f>SUM(D52:D53)</f>
        <v>0</v>
      </c>
      <c r="E51" s="197">
        <f>SUM(E52:E53)</f>
        <v>0</v>
      </c>
    </row>
    <row r="52" spans="1:5" ht="15" customHeight="1" x14ac:dyDescent="0.25">
      <c r="A52" s="156" t="s">
        <v>329</v>
      </c>
      <c r="B52" s="163" t="s">
        <v>224</v>
      </c>
      <c r="C52" s="158" t="s">
        <v>331</v>
      </c>
      <c r="D52" s="240"/>
      <c r="E52" s="240"/>
    </row>
    <row r="53" spans="1:5" ht="15" customHeight="1" x14ac:dyDescent="0.25">
      <c r="A53" s="156" t="s">
        <v>330</v>
      </c>
      <c r="B53" s="163" t="s">
        <v>224</v>
      </c>
      <c r="C53" s="158" t="s">
        <v>332</v>
      </c>
      <c r="D53" s="240"/>
      <c r="E53" s="240"/>
    </row>
    <row r="54" spans="1:5" ht="15" customHeight="1" x14ac:dyDescent="0.25">
      <c r="A54" s="167" t="s">
        <v>241</v>
      </c>
      <c r="B54" s="153" t="s">
        <v>202</v>
      </c>
      <c r="C54" s="163" t="s">
        <v>224</v>
      </c>
      <c r="D54" s="197">
        <f>SUM(D55:D58)</f>
        <v>0</v>
      </c>
      <c r="E54" s="197">
        <f>SUM(E55:E58)</f>
        <v>0</v>
      </c>
    </row>
    <row r="55" spans="1:5" ht="15" customHeight="1" x14ac:dyDescent="0.25">
      <c r="A55" s="156" t="s">
        <v>333</v>
      </c>
      <c r="B55" s="163" t="s">
        <v>224</v>
      </c>
      <c r="C55" s="158" t="s">
        <v>337</v>
      </c>
      <c r="D55" s="240"/>
      <c r="E55" s="240"/>
    </row>
    <row r="56" spans="1:5" ht="15" customHeight="1" x14ac:dyDescent="0.25">
      <c r="A56" s="156" t="s">
        <v>334</v>
      </c>
      <c r="B56" s="163" t="s">
        <v>224</v>
      </c>
      <c r="C56" s="158" t="s">
        <v>338</v>
      </c>
      <c r="D56" s="240"/>
      <c r="E56" s="240"/>
    </row>
    <row r="57" spans="1:5" ht="15" customHeight="1" x14ac:dyDescent="0.25">
      <c r="A57" s="156" t="s">
        <v>335</v>
      </c>
      <c r="B57" s="163" t="s">
        <v>224</v>
      </c>
      <c r="C57" s="158" t="s">
        <v>339</v>
      </c>
      <c r="D57" s="240"/>
      <c r="E57" s="240"/>
    </row>
    <row r="58" spans="1:5" ht="15" customHeight="1" x14ac:dyDescent="0.25">
      <c r="A58" s="156" t="s">
        <v>336</v>
      </c>
      <c r="B58" s="163" t="s">
        <v>224</v>
      </c>
      <c r="C58" s="158" t="s">
        <v>340</v>
      </c>
      <c r="D58" s="240"/>
      <c r="E58" s="240"/>
    </row>
    <row r="59" spans="1:5" ht="15" customHeight="1" x14ac:dyDescent="0.25">
      <c r="A59" s="167" t="s">
        <v>242</v>
      </c>
      <c r="B59" s="153" t="s">
        <v>203</v>
      </c>
      <c r="C59" s="163" t="s">
        <v>224</v>
      </c>
      <c r="D59" s="198">
        <f>SUM(D60:D61)</f>
        <v>0</v>
      </c>
      <c r="E59" s="198">
        <f>SUM(E60:E61)</f>
        <v>0</v>
      </c>
    </row>
    <row r="60" spans="1:5" ht="15" customHeight="1" x14ac:dyDescent="0.25">
      <c r="A60" s="156" t="s">
        <v>341</v>
      </c>
      <c r="B60" s="163" t="s">
        <v>224</v>
      </c>
      <c r="C60" s="158" t="s">
        <v>343</v>
      </c>
      <c r="D60" s="240"/>
      <c r="E60" s="240"/>
    </row>
    <row r="61" spans="1:5" ht="15" customHeight="1" x14ac:dyDescent="0.25">
      <c r="A61" s="156" t="s">
        <v>342</v>
      </c>
      <c r="B61" s="163" t="s">
        <v>224</v>
      </c>
      <c r="C61" s="158" t="s">
        <v>344</v>
      </c>
      <c r="D61" s="240"/>
      <c r="E61" s="240"/>
    </row>
    <row r="62" spans="1:5" ht="15" customHeight="1" x14ac:dyDescent="0.25">
      <c r="A62" s="169" t="s">
        <v>243</v>
      </c>
      <c r="B62" s="153" t="s">
        <v>204</v>
      </c>
      <c r="C62" s="163" t="s">
        <v>224</v>
      </c>
      <c r="D62" s="197">
        <f>SUM(D63:D68)</f>
        <v>0</v>
      </c>
      <c r="E62" s="197">
        <f>SUM(E63:E68)</f>
        <v>0</v>
      </c>
    </row>
    <row r="63" spans="1:5" ht="15" customHeight="1" x14ac:dyDescent="0.25">
      <c r="A63" s="156" t="s">
        <v>345</v>
      </c>
      <c r="B63" s="163" t="s">
        <v>224</v>
      </c>
      <c r="C63" s="158" t="s">
        <v>351</v>
      </c>
      <c r="D63" s="240"/>
      <c r="E63" s="240"/>
    </row>
    <row r="64" spans="1:5" ht="15" customHeight="1" x14ac:dyDescent="0.25">
      <c r="A64" s="156" t="s">
        <v>346</v>
      </c>
      <c r="B64" s="163" t="s">
        <v>224</v>
      </c>
      <c r="C64" s="158" t="s">
        <v>352</v>
      </c>
      <c r="D64" s="240"/>
      <c r="E64" s="240"/>
    </row>
    <row r="65" spans="1:5" ht="15" customHeight="1" x14ac:dyDescent="0.25">
      <c r="A65" s="156" t="s">
        <v>347</v>
      </c>
      <c r="B65" s="163" t="s">
        <v>224</v>
      </c>
      <c r="C65" s="158" t="s">
        <v>353</v>
      </c>
      <c r="D65" s="240"/>
      <c r="E65" s="240"/>
    </row>
    <row r="66" spans="1:5" ht="15" customHeight="1" x14ac:dyDescent="0.25">
      <c r="A66" s="156" t="s">
        <v>348</v>
      </c>
      <c r="B66" s="163" t="s">
        <v>224</v>
      </c>
      <c r="C66" s="158" t="s">
        <v>354</v>
      </c>
      <c r="D66" s="240"/>
      <c r="E66" s="240"/>
    </row>
    <row r="67" spans="1:5" ht="15" customHeight="1" x14ac:dyDescent="0.25">
      <c r="A67" s="156" t="s">
        <v>349</v>
      </c>
      <c r="B67" s="163" t="s">
        <v>224</v>
      </c>
      <c r="C67" s="158" t="s">
        <v>355</v>
      </c>
      <c r="D67" s="240"/>
      <c r="E67" s="240"/>
    </row>
    <row r="68" spans="1:5" ht="15" customHeight="1" x14ac:dyDescent="0.25">
      <c r="A68" s="156" t="s">
        <v>350</v>
      </c>
      <c r="B68" s="163" t="s">
        <v>224</v>
      </c>
      <c r="C68" s="158" t="s">
        <v>356</v>
      </c>
      <c r="D68" s="240"/>
      <c r="E68" s="240"/>
    </row>
    <row r="69" spans="1:5" ht="15" customHeight="1" x14ac:dyDescent="0.25">
      <c r="A69" s="169" t="s">
        <v>244</v>
      </c>
      <c r="B69" s="153" t="s">
        <v>205</v>
      </c>
      <c r="C69" s="158" t="s">
        <v>224</v>
      </c>
      <c r="D69" s="197">
        <f>SUM(D70:D72)</f>
        <v>0</v>
      </c>
      <c r="E69" s="197">
        <f>SUM(E70:E72)</f>
        <v>0</v>
      </c>
    </row>
    <row r="70" spans="1:5" ht="15" customHeight="1" x14ac:dyDescent="0.25">
      <c r="A70" s="156" t="s">
        <v>357</v>
      </c>
      <c r="B70" s="163" t="s">
        <v>224</v>
      </c>
      <c r="C70" s="158" t="s">
        <v>360</v>
      </c>
      <c r="D70" s="240"/>
      <c r="E70" s="240"/>
    </row>
    <row r="71" spans="1:5" ht="15" customHeight="1" x14ac:dyDescent="0.25">
      <c r="A71" s="156" t="s">
        <v>358</v>
      </c>
      <c r="B71" s="163" t="s">
        <v>224</v>
      </c>
      <c r="C71" s="158" t="s">
        <v>361</v>
      </c>
      <c r="D71" s="240"/>
      <c r="E71" s="240"/>
    </row>
    <row r="72" spans="1:5" ht="15" customHeight="1" x14ac:dyDescent="0.25">
      <c r="A72" s="156" t="s">
        <v>359</v>
      </c>
      <c r="B72" s="163" t="s">
        <v>224</v>
      </c>
      <c r="C72" s="158" t="s">
        <v>362</v>
      </c>
      <c r="D72" s="240"/>
      <c r="E72" s="240"/>
    </row>
    <row r="73" spans="1:5" ht="15" customHeight="1" x14ac:dyDescent="0.25">
      <c r="A73" s="169" t="s">
        <v>245</v>
      </c>
      <c r="B73" s="153" t="s">
        <v>206</v>
      </c>
      <c r="C73" s="158" t="s">
        <v>224</v>
      </c>
      <c r="D73" s="197">
        <f>SUM(D74:D75)</f>
        <v>0</v>
      </c>
      <c r="E73" s="197">
        <f>SUM(E74:E75)</f>
        <v>0</v>
      </c>
    </row>
    <row r="74" spans="1:5" ht="15" customHeight="1" x14ac:dyDescent="0.25">
      <c r="A74" s="156" t="s">
        <v>363</v>
      </c>
      <c r="B74" s="163" t="s">
        <v>224</v>
      </c>
      <c r="C74" s="158" t="s">
        <v>365</v>
      </c>
      <c r="D74" s="240"/>
      <c r="E74" s="240"/>
    </row>
    <row r="75" spans="1:5" ht="15" customHeight="1" x14ac:dyDescent="0.25">
      <c r="A75" s="156" t="s">
        <v>364</v>
      </c>
      <c r="B75" s="163" t="s">
        <v>224</v>
      </c>
      <c r="C75" s="158" t="s">
        <v>366</v>
      </c>
      <c r="D75" s="240"/>
      <c r="E75" s="240"/>
    </row>
    <row r="76" spans="1:5" ht="15" customHeight="1" x14ac:dyDescent="0.25">
      <c r="A76" s="169" t="s">
        <v>246</v>
      </c>
      <c r="B76" s="153" t="s">
        <v>207</v>
      </c>
      <c r="C76" s="158" t="s">
        <v>224</v>
      </c>
      <c r="D76" s="197">
        <f>SUM(D77:D79)</f>
        <v>0</v>
      </c>
      <c r="E76" s="197">
        <f>SUM(E77:E79)</f>
        <v>0</v>
      </c>
    </row>
    <row r="77" spans="1:5" ht="15" customHeight="1" x14ac:dyDescent="0.25">
      <c r="A77" s="156" t="s">
        <v>367</v>
      </c>
      <c r="B77" s="163" t="s">
        <v>224</v>
      </c>
      <c r="C77" s="158" t="s">
        <v>370</v>
      </c>
      <c r="D77" s="240"/>
      <c r="E77" s="240"/>
    </row>
    <row r="78" spans="1:5" ht="15" customHeight="1" x14ac:dyDescent="0.25">
      <c r="A78" s="156" t="s">
        <v>368</v>
      </c>
      <c r="B78" s="163" t="s">
        <v>224</v>
      </c>
      <c r="C78" s="158" t="s">
        <v>371</v>
      </c>
      <c r="D78" s="240"/>
      <c r="E78" s="240"/>
    </row>
    <row r="79" spans="1:5" ht="15" customHeight="1" x14ac:dyDescent="0.25">
      <c r="A79" s="156" t="s">
        <v>369</v>
      </c>
      <c r="B79" s="163" t="s">
        <v>224</v>
      </c>
      <c r="C79" s="158" t="s">
        <v>372</v>
      </c>
      <c r="D79" s="240"/>
      <c r="E79" s="240"/>
    </row>
    <row r="80" spans="1:5" ht="15" customHeight="1" x14ac:dyDescent="0.25">
      <c r="A80" s="169" t="s">
        <v>247</v>
      </c>
      <c r="B80" s="153" t="s">
        <v>208</v>
      </c>
      <c r="C80" s="158" t="s">
        <v>224</v>
      </c>
      <c r="D80" s="197">
        <f>SUM(D81:D84)</f>
        <v>0</v>
      </c>
      <c r="E80" s="197">
        <f>SUM(E81:E84)</f>
        <v>0</v>
      </c>
    </row>
    <row r="81" spans="1:5" ht="15" customHeight="1" x14ac:dyDescent="0.25">
      <c r="A81" s="156" t="s">
        <v>373</v>
      </c>
      <c r="B81" s="163" t="s">
        <v>224</v>
      </c>
      <c r="C81" s="158" t="s">
        <v>377</v>
      </c>
      <c r="D81" s="240"/>
      <c r="E81" s="240"/>
    </row>
    <row r="82" spans="1:5" ht="15" customHeight="1" x14ac:dyDescent="0.25">
      <c r="A82" s="156" t="s">
        <v>374</v>
      </c>
      <c r="B82" s="163" t="s">
        <v>224</v>
      </c>
      <c r="C82" s="158" t="s">
        <v>378</v>
      </c>
      <c r="D82" s="240"/>
      <c r="E82" s="240"/>
    </row>
    <row r="83" spans="1:5" ht="15" customHeight="1" x14ac:dyDescent="0.25">
      <c r="A83" s="156" t="s">
        <v>375</v>
      </c>
      <c r="B83" s="163" t="s">
        <v>224</v>
      </c>
      <c r="C83" s="158" t="s">
        <v>379</v>
      </c>
      <c r="D83" s="240"/>
      <c r="E83" s="240"/>
    </row>
    <row r="84" spans="1:5" ht="15" customHeight="1" x14ac:dyDescent="0.25">
      <c r="A84" s="156" t="s">
        <v>376</v>
      </c>
      <c r="B84" s="163" t="s">
        <v>224</v>
      </c>
      <c r="C84" s="158" t="s">
        <v>380</v>
      </c>
      <c r="D84" s="240"/>
      <c r="E84" s="240"/>
    </row>
    <row r="85" spans="1:5" ht="15" customHeight="1" x14ac:dyDescent="0.25">
      <c r="A85" s="169" t="s">
        <v>248</v>
      </c>
      <c r="B85" s="153" t="s">
        <v>209</v>
      </c>
      <c r="C85" s="158" t="s">
        <v>224</v>
      </c>
      <c r="D85" s="197">
        <f>SUM(D86:D89)</f>
        <v>0</v>
      </c>
      <c r="E85" s="197">
        <f>SUM(E86:E89)</f>
        <v>0</v>
      </c>
    </row>
    <row r="86" spans="1:5" ht="15" customHeight="1" x14ac:dyDescent="0.25">
      <c r="A86" s="156" t="s">
        <v>381</v>
      </c>
      <c r="B86" s="163" t="s">
        <v>224</v>
      </c>
      <c r="C86" s="158" t="s">
        <v>391</v>
      </c>
      <c r="D86" s="240"/>
      <c r="E86" s="240"/>
    </row>
    <row r="87" spans="1:5" ht="15" customHeight="1" x14ac:dyDescent="0.25">
      <c r="A87" s="156" t="s">
        <v>382</v>
      </c>
      <c r="B87" s="163" t="s">
        <v>224</v>
      </c>
      <c r="C87" s="158" t="s">
        <v>392</v>
      </c>
      <c r="D87" s="240"/>
      <c r="E87" s="240"/>
    </row>
    <row r="88" spans="1:5" ht="15" customHeight="1" x14ac:dyDescent="0.25">
      <c r="A88" s="156" t="s">
        <v>383</v>
      </c>
      <c r="B88" s="163" t="s">
        <v>224</v>
      </c>
      <c r="C88" s="158" t="s">
        <v>393</v>
      </c>
      <c r="D88" s="240"/>
      <c r="E88" s="240"/>
    </row>
    <row r="89" spans="1:5" ht="15" customHeight="1" x14ac:dyDescent="0.25">
      <c r="A89" s="156" t="s">
        <v>384</v>
      </c>
      <c r="B89" s="163" t="s">
        <v>224</v>
      </c>
      <c r="C89" s="158" t="s">
        <v>394</v>
      </c>
      <c r="D89" s="240"/>
      <c r="E89" s="240"/>
    </row>
    <row r="90" spans="1:5" ht="15" customHeight="1" x14ac:dyDescent="0.25">
      <c r="A90" s="169" t="s">
        <v>249</v>
      </c>
      <c r="B90" s="153" t="s">
        <v>210</v>
      </c>
      <c r="C90" s="158" t="s">
        <v>224</v>
      </c>
      <c r="D90" s="197">
        <f>SUM(D91:D93)</f>
        <v>0</v>
      </c>
      <c r="E90" s="197">
        <f>SUM(E91:E93)</f>
        <v>0</v>
      </c>
    </row>
    <row r="91" spans="1:5" ht="15" customHeight="1" x14ac:dyDescent="0.25">
      <c r="A91" s="156" t="s">
        <v>385</v>
      </c>
      <c r="B91" s="134" t="s">
        <v>224</v>
      </c>
      <c r="C91" s="158" t="s">
        <v>388</v>
      </c>
      <c r="D91" s="240"/>
      <c r="E91" s="240"/>
    </row>
    <row r="92" spans="1:5" ht="15" customHeight="1" x14ac:dyDescent="0.25">
      <c r="A92" s="156" t="s">
        <v>386</v>
      </c>
      <c r="B92" s="163" t="s">
        <v>224</v>
      </c>
      <c r="C92" s="158" t="s">
        <v>389</v>
      </c>
      <c r="D92" s="240"/>
      <c r="E92" s="240"/>
    </row>
    <row r="93" spans="1:5" ht="15" customHeight="1" x14ac:dyDescent="0.25">
      <c r="A93" s="156" t="s">
        <v>387</v>
      </c>
      <c r="B93" s="163" t="s">
        <v>224</v>
      </c>
      <c r="C93" s="158" t="s">
        <v>390</v>
      </c>
      <c r="D93" s="240"/>
      <c r="E93" s="240"/>
    </row>
    <row r="94" spans="1:5" ht="15" customHeight="1" x14ac:dyDescent="0.25">
      <c r="A94" s="169" t="s">
        <v>250</v>
      </c>
      <c r="B94" s="153" t="s">
        <v>211</v>
      </c>
      <c r="C94" s="158" t="s">
        <v>224</v>
      </c>
      <c r="D94" s="197">
        <f>SUM(D95:D101)</f>
        <v>0</v>
      </c>
      <c r="E94" s="197">
        <f>SUM(E95:E101)</f>
        <v>0</v>
      </c>
    </row>
    <row r="95" spans="1:5" ht="15" customHeight="1" x14ac:dyDescent="0.25">
      <c r="A95" s="156" t="s">
        <v>395</v>
      </c>
      <c r="B95" s="163" t="s">
        <v>224</v>
      </c>
      <c r="C95" s="158" t="s">
        <v>401</v>
      </c>
      <c r="D95" s="240"/>
      <c r="E95" s="240"/>
    </row>
    <row r="96" spans="1:5" ht="15" customHeight="1" x14ac:dyDescent="0.25">
      <c r="A96" s="156" t="s">
        <v>396</v>
      </c>
      <c r="B96" s="163" t="s">
        <v>224</v>
      </c>
      <c r="C96" s="158" t="s">
        <v>402</v>
      </c>
      <c r="D96" s="240"/>
      <c r="E96" s="240"/>
    </row>
    <row r="97" spans="1:5" ht="15" customHeight="1" x14ac:dyDescent="0.25">
      <c r="A97" s="156" t="s">
        <v>397</v>
      </c>
      <c r="B97" s="163" t="s">
        <v>224</v>
      </c>
      <c r="C97" s="158" t="s">
        <v>403</v>
      </c>
      <c r="D97" s="240"/>
      <c r="E97" s="240"/>
    </row>
    <row r="98" spans="1:5" ht="15" customHeight="1" x14ac:dyDescent="0.25">
      <c r="A98" s="156" t="s">
        <v>226</v>
      </c>
      <c r="B98" s="163" t="s">
        <v>224</v>
      </c>
      <c r="C98" s="158" t="s">
        <v>404</v>
      </c>
      <c r="D98" s="240"/>
      <c r="E98" s="240"/>
    </row>
    <row r="99" spans="1:5" ht="15" customHeight="1" x14ac:dyDescent="0.25">
      <c r="A99" s="156" t="s">
        <v>398</v>
      </c>
      <c r="B99" s="163" t="s">
        <v>224</v>
      </c>
      <c r="C99" s="158" t="s">
        <v>405</v>
      </c>
      <c r="D99" s="240"/>
      <c r="E99" s="240"/>
    </row>
    <row r="100" spans="1:5" ht="15" customHeight="1" x14ac:dyDescent="0.25">
      <c r="A100" s="156" t="s">
        <v>399</v>
      </c>
      <c r="B100" s="163" t="s">
        <v>224</v>
      </c>
      <c r="C100" s="158" t="s">
        <v>406</v>
      </c>
      <c r="D100" s="240"/>
      <c r="E100" s="240"/>
    </row>
    <row r="101" spans="1:5" ht="15" customHeight="1" x14ac:dyDescent="0.25">
      <c r="A101" s="156" t="s">
        <v>400</v>
      </c>
      <c r="B101" s="163" t="s">
        <v>224</v>
      </c>
      <c r="C101" s="158" t="s">
        <v>407</v>
      </c>
      <c r="D101" s="240"/>
      <c r="E101" s="240"/>
    </row>
    <row r="102" spans="1:5" ht="15" customHeight="1" x14ac:dyDescent="0.25">
      <c r="A102" s="169" t="s">
        <v>251</v>
      </c>
      <c r="B102" s="153" t="s">
        <v>212</v>
      </c>
      <c r="C102" s="158" t="s">
        <v>224</v>
      </c>
      <c r="D102" s="197">
        <f>SUM(D103:D107)</f>
        <v>0</v>
      </c>
      <c r="E102" s="197">
        <f>SUM(E103:E107)</f>
        <v>0</v>
      </c>
    </row>
    <row r="103" spans="1:5" ht="15" customHeight="1" x14ac:dyDescent="0.25">
      <c r="A103" s="156" t="s">
        <v>408</v>
      </c>
      <c r="B103" s="163" t="s">
        <v>224</v>
      </c>
      <c r="C103" s="158" t="s">
        <v>413</v>
      </c>
      <c r="D103" s="240"/>
      <c r="E103" s="240"/>
    </row>
    <row r="104" spans="1:5" ht="15" customHeight="1" x14ac:dyDescent="0.25">
      <c r="A104" s="156" t="s">
        <v>409</v>
      </c>
      <c r="B104" s="163" t="s">
        <v>224</v>
      </c>
      <c r="C104" s="158" t="s">
        <v>414</v>
      </c>
      <c r="D104" s="240"/>
      <c r="E104" s="240"/>
    </row>
    <row r="105" spans="1:5" ht="15" customHeight="1" x14ac:dyDescent="0.25">
      <c r="A105" s="142" t="s">
        <v>410</v>
      </c>
      <c r="B105" s="163" t="s">
        <v>224</v>
      </c>
      <c r="C105" s="158" t="s">
        <v>415</v>
      </c>
      <c r="D105" s="240"/>
      <c r="E105" s="240"/>
    </row>
    <row r="106" spans="1:5" ht="15" customHeight="1" x14ac:dyDescent="0.25">
      <c r="A106" s="142" t="s">
        <v>411</v>
      </c>
      <c r="B106" s="163" t="s">
        <v>224</v>
      </c>
      <c r="C106" s="158" t="s">
        <v>416</v>
      </c>
      <c r="D106" s="240"/>
      <c r="E106" s="240"/>
    </row>
    <row r="107" spans="1:5" ht="15" customHeight="1" x14ac:dyDescent="0.25">
      <c r="A107" s="142" t="s">
        <v>412</v>
      </c>
      <c r="B107" s="163" t="s">
        <v>224</v>
      </c>
      <c r="C107" s="158" t="s">
        <v>417</v>
      </c>
      <c r="D107" s="240"/>
      <c r="E107" s="240"/>
    </row>
    <row r="108" spans="1:5" ht="15" customHeight="1" x14ac:dyDescent="0.25">
      <c r="A108" s="169" t="s">
        <v>252</v>
      </c>
      <c r="B108" s="153" t="s">
        <v>213</v>
      </c>
      <c r="C108" s="158" t="s">
        <v>224</v>
      </c>
      <c r="D108" s="197">
        <f>SUM(D109:D113)</f>
        <v>0</v>
      </c>
      <c r="E108" s="197">
        <f>SUM(E109:E113)</f>
        <v>0</v>
      </c>
    </row>
    <row r="109" spans="1:5" ht="15" customHeight="1" x14ac:dyDescent="0.25">
      <c r="A109" s="156" t="s">
        <v>418</v>
      </c>
      <c r="B109" s="163" t="s">
        <v>224</v>
      </c>
      <c r="C109" s="158" t="s">
        <v>422</v>
      </c>
      <c r="D109" s="240"/>
      <c r="E109" s="240"/>
    </row>
    <row r="110" spans="1:5" ht="15" customHeight="1" x14ac:dyDescent="0.25">
      <c r="A110" s="156" t="s">
        <v>419</v>
      </c>
      <c r="B110" s="163" t="s">
        <v>224</v>
      </c>
      <c r="C110" s="158" t="s">
        <v>423</v>
      </c>
      <c r="D110" s="240"/>
      <c r="E110" s="240"/>
    </row>
    <row r="111" spans="1:5" ht="15" customHeight="1" x14ac:dyDescent="0.25">
      <c r="A111" s="142" t="s">
        <v>420</v>
      </c>
      <c r="B111" s="163" t="s">
        <v>224</v>
      </c>
      <c r="C111" s="158" t="s">
        <v>424</v>
      </c>
      <c r="D111" s="240"/>
      <c r="E111" s="240"/>
    </row>
    <row r="112" spans="1:5" ht="15" customHeight="1" x14ac:dyDescent="0.25">
      <c r="A112" s="142" t="s">
        <v>364</v>
      </c>
      <c r="B112" s="163" t="s">
        <v>224</v>
      </c>
      <c r="C112" s="158" t="s">
        <v>425</v>
      </c>
      <c r="D112" s="240"/>
      <c r="E112" s="240"/>
    </row>
    <row r="113" spans="1:5" ht="15" customHeight="1" x14ac:dyDescent="0.25">
      <c r="A113" s="142" t="s">
        <v>421</v>
      </c>
      <c r="B113" s="163" t="s">
        <v>224</v>
      </c>
      <c r="C113" s="158" t="s">
        <v>426</v>
      </c>
      <c r="D113" s="240"/>
      <c r="E113" s="240"/>
    </row>
    <row r="114" spans="1:5" ht="15" customHeight="1" x14ac:dyDescent="0.25">
      <c r="A114" s="169" t="s">
        <v>253</v>
      </c>
      <c r="B114" s="153" t="s">
        <v>216</v>
      </c>
      <c r="C114" s="158" t="s">
        <v>224</v>
      </c>
      <c r="D114" s="197">
        <f>SUM(D115:D116)</f>
        <v>0</v>
      </c>
      <c r="E114" s="197">
        <f>SUM(E115:E116)</f>
        <v>0</v>
      </c>
    </row>
    <row r="115" spans="1:5" ht="15" customHeight="1" x14ac:dyDescent="0.25">
      <c r="A115" s="156" t="s">
        <v>427</v>
      </c>
      <c r="B115" s="163" t="s">
        <v>224</v>
      </c>
      <c r="C115" s="158" t="s">
        <v>429</v>
      </c>
      <c r="D115" s="240"/>
      <c r="E115" s="240"/>
    </row>
    <row r="116" spans="1:5" ht="15" customHeight="1" x14ac:dyDescent="0.25">
      <c r="A116" s="156" t="s">
        <v>428</v>
      </c>
      <c r="B116" s="163" t="s">
        <v>224</v>
      </c>
      <c r="C116" s="158" t="s">
        <v>430</v>
      </c>
      <c r="D116" s="240"/>
      <c r="E116" s="240"/>
    </row>
    <row r="117" spans="1:5" ht="15" customHeight="1" x14ac:dyDescent="0.25">
      <c r="A117" s="169" t="s">
        <v>254</v>
      </c>
      <c r="B117" s="153" t="s">
        <v>214</v>
      </c>
      <c r="C117" s="158" t="s">
        <v>224</v>
      </c>
      <c r="D117" s="197">
        <f>SUM(D118:D118)</f>
        <v>0</v>
      </c>
      <c r="E117" s="197">
        <f>SUM(E118:E118)</f>
        <v>0</v>
      </c>
    </row>
    <row r="118" spans="1:5" ht="15" customHeight="1" x14ac:dyDescent="0.25">
      <c r="A118" s="156" t="s">
        <v>431</v>
      </c>
      <c r="B118" s="163" t="s">
        <v>224</v>
      </c>
      <c r="C118" s="158" t="s">
        <v>432</v>
      </c>
      <c r="D118" s="240"/>
      <c r="E118" s="240"/>
    </row>
    <row r="119" spans="1:5" ht="15" customHeight="1" x14ac:dyDescent="0.25">
      <c r="A119" s="169" t="s">
        <v>255</v>
      </c>
      <c r="B119" s="153" t="s">
        <v>215</v>
      </c>
      <c r="C119" s="158" t="s">
        <v>224</v>
      </c>
      <c r="D119" s="197">
        <f>SUM(D120:D121)</f>
        <v>0</v>
      </c>
      <c r="E119" s="197">
        <f>SUM(E120:E121)</f>
        <v>0</v>
      </c>
    </row>
    <row r="120" spans="1:5" ht="15" customHeight="1" x14ac:dyDescent="0.25">
      <c r="A120" s="156" t="s">
        <v>433</v>
      </c>
      <c r="B120" s="163" t="s">
        <v>224</v>
      </c>
      <c r="C120" s="158" t="s">
        <v>435</v>
      </c>
      <c r="D120" s="240"/>
      <c r="E120" s="240"/>
    </row>
    <row r="121" spans="1:5" ht="15" customHeight="1" x14ac:dyDescent="0.25">
      <c r="A121" s="156" t="s">
        <v>434</v>
      </c>
      <c r="B121" s="163" t="s">
        <v>224</v>
      </c>
      <c r="C121" s="158" t="s">
        <v>436</v>
      </c>
      <c r="D121" s="240"/>
      <c r="E121" s="240"/>
    </row>
    <row r="122" spans="1:5" ht="15" customHeight="1" x14ac:dyDescent="0.25">
      <c r="A122" s="169" t="s">
        <v>256</v>
      </c>
      <c r="B122" s="153" t="s">
        <v>217</v>
      </c>
      <c r="C122" s="158" t="s">
        <v>224</v>
      </c>
      <c r="D122" s="197">
        <f>SUM(D123:D125)</f>
        <v>0</v>
      </c>
      <c r="E122" s="197">
        <f>SUM(E123:E125)</f>
        <v>0</v>
      </c>
    </row>
    <row r="123" spans="1:5" ht="15" customHeight="1" x14ac:dyDescent="0.25">
      <c r="A123" s="156" t="s">
        <v>437</v>
      </c>
      <c r="B123" s="163" t="s">
        <v>224</v>
      </c>
      <c r="C123" s="158" t="s">
        <v>440</v>
      </c>
      <c r="D123" s="240"/>
      <c r="E123" s="240"/>
    </row>
    <row r="124" spans="1:5" ht="15" customHeight="1" x14ac:dyDescent="0.25">
      <c r="A124" s="156" t="s">
        <v>438</v>
      </c>
      <c r="B124" s="163" t="s">
        <v>224</v>
      </c>
      <c r="C124" s="158" t="s">
        <v>441</v>
      </c>
      <c r="D124" s="240"/>
      <c r="E124" s="240"/>
    </row>
    <row r="125" spans="1:5" ht="15" customHeight="1" x14ac:dyDescent="0.25">
      <c r="A125" s="142" t="s">
        <v>439</v>
      </c>
      <c r="B125" s="163" t="s">
        <v>224</v>
      </c>
      <c r="C125" s="158" t="s">
        <v>442</v>
      </c>
      <c r="D125" s="240"/>
      <c r="E125" s="240"/>
    </row>
    <row r="126" spans="1:5" ht="15" customHeight="1" x14ac:dyDescent="0.25">
      <c r="A126" s="142"/>
      <c r="B126" s="163"/>
      <c r="C126" s="170"/>
      <c r="D126" s="196"/>
      <c r="E126" s="196"/>
    </row>
    <row r="127" spans="1:5" ht="28.5" x14ac:dyDescent="0.25">
      <c r="A127" s="172" t="s">
        <v>227</v>
      </c>
      <c r="B127" s="142"/>
      <c r="C127" s="142"/>
      <c r="D127" s="190">
        <f>SUM(D8,D10,D17,D23,D35,D42,D45,D51,D54,D59,D62,D69,D73,D76,D80,D85,D90,D94,D102,D108,D114,D117,D119,D122)</f>
        <v>0</v>
      </c>
      <c r="E127" s="190">
        <f>SUM(E8,E10,E17,E23,E35,E42,E45,E51,E54,E59,E62,E69,E73,E76,E80,E85,E90,E94,E102,E108,E114,E117,E119,E122)</f>
        <v>0</v>
      </c>
    </row>
    <row r="128" spans="1:5" ht="23.25" customHeight="1" x14ac:dyDescent="0.25">
      <c r="A128" s="172"/>
      <c r="B128" s="142"/>
      <c r="C128" s="142"/>
      <c r="D128" s="190"/>
      <c r="E128" s="190"/>
    </row>
    <row r="129" spans="1:5" ht="23.25" customHeight="1" x14ac:dyDescent="0.25">
      <c r="A129" s="176" t="s">
        <v>230</v>
      </c>
      <c r="B129" s="177"/>
      <c r="C129" s="177"/>
      <c r="D129" s="199">
        <v>93</v>
      </c>
      <c r="E129" s="199">
        <v>84</v>
      </c>
    </row>
    <row r="130" spans="1:5" ht="24.75" customHeight="1" x14ac:dyDescent="0.25">
      <c r="A130" s="184" t="s">
        <v>231</v>
      </c>
      <c r="B130" s="179"/>
      <c r="C130" s="179"/>
      <c r="D130" s="179">
        <f>D6-D129</f>
        <v>-93</v>
      </c>
      <c r="E130" s="179">
        <f>E6-E129</f>
        <v>-84</v>
      </c>
    </row>
    <row r="131" spans="1:5" ht="84" customHeight="1" x14ac:dyDescent="0.25">
      <c r="A131" s="276" t="s">
        <v>467</v>
      </c>
      <c r="B131" s="277"/>
      <c r="C131" s="278"/>
      <c r="D131" s="201"/>
      <c r="E131" s="201"/>
    </row>
  </sheetData>
  <sheetProtection sort="0" autoFilter="0"/>
  <mergeCells count="2">
    <mergeCell ref="A2:E2"/>
    <mergeCell ref="A131:C1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Справочно ф.№1-МО за 2022</vt:lpstr>
      <vt:lpstr>Омский_2023_КОДЫ</vt:lpstr>
      <vt:lpstr>МАКЕТ_ф.1-МО_2023_Р.1_Терр</vt:lpstr>
      <vt:lpstr>Р.2_Быт</vt:lpstr>
      <vt:lpstr>Р.3_Спорт</vt:lpstr>
      <vt:lpstr>Р.4_Коммун</vt:lpstr>
      <vt:lpstr>Р.5_Здрав</vt:lpstr>
      <vt:lpstr>Р.6_Почта, тефон</vt:lpstr>
      <vt:lpstr>'Справочно ф.№1-МО за 2022'!Заголовки_для_печати</vt:lpstr>
      <vt:lpstr>'Справочно ф.№1-МО за 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Гущина Елена Александровна</cp:lastModifiedBy>
  <cp:lastPrinted>2023-06-19T06:29:51Z</cp:lastPrinted>
  <dcterms:created xsi:type="dcterms:W3CDTF">2021-07-01T02:53:51Z</dcterms:created>
  <dcterms:modified xsi:type="dcterms:W3CDTF">2024-04-10T03:45:32Z</dcterms:modified>
</cp:coreProperties>
</file>