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9765" windowHeight="12015" tabRatio="863" firstSheet="1" activeTab="2"/>
  </bookViews>
  <sheets>
    <sheet name="Справочно ф.1-МО за 2022 г." sheetId="1" r:id="rId1"/>
    <sheet name="Нижнеомский_2023_КОДЫ" sheetId="9" r:id="rId2"/>
    <sheet name=" МАКЕТ_ф. 1-МО_2023_Р.1_Терр" sheetId="2" r:id="rId3"/>
    <sheet name="Р.2_Быт" sheetId="3" r:id="rId4"/>
    <sheet name="Р.3_Спорт" sheetId="4" r:id="rId5"/>
    <sheet name="Р.4_Коммун" sheetId="5" r:id="rId6"/>
    <sheet name="Р.5_Здрав" sheetId="6" r:id="rId7"/>
    <sheet name="Р.6_Почта,телеф" sheetId="7" r:id="rId8"/>
    <sheet name="Лист1" sheetId="8" r:id="rId9"/>
  </sheets>
  <calcPr calcId="145621"/>
</workbook>
</file>

<file path=xl/calcChain.xml><?xml version="1.0" encoding="utf-8"?>
<calcChain xmlns="http://schemas.openxmlformats.org/spreadsheetml/2006/main">
  <c r="R75" i="3" l="1"/>
  <c r="E65" i="7" l="1"/>
  <c r="D65" i="7"/>
  <c r="E58" i="7"/>
  <c r="D58" i="7"/>
  <c r="E50" i="7"/>
  <c r="D50" i="7"/>
  <c r="E43" i="7"/>
  <c r="D43" i="7"/>
  <c r="E39" i="7"/>
  <c r="D39" i="7"/>
  <c r="E33" i="7"/>
  <c r="D33" i="7"/>
  <c r="E27" i="7"/>
  <c r="D27" i="7"/>
  <c r="E22" i="7"/>
  <c r="D22" i="7"/>
  <c r="E15" i="7"/>
  <c r="D15" i="7"/>
  <c r="E11" i="7"/>
  <c r="D11" i="7"/>
  <c r="E8" i="7"/>
  <c r="E72" i="7" s="1"/>
  <c r="D8" i="7"/>
  <c r="D72" i="7" s="1"/>
  <c r="E6" i="7"/>
  <c r="D6" i="7"/>
  <c r="D65" i="6"/>
  <c r="D43" i="6"/>
  <c r="D22" i="6"/>
  <c r="D6" i="6"/>
  <c r="W72" i="5"/>
  <c r="U72" i="5"/>
  <c r="T72" i="5"/>
  <c r="S72" i="5"/>
  <c r="Q72" i="5"/>
  <c r="P72" i="5"/>
  <c r="O72" i="5"/>
  <c r="M72" i="5"/>
  <c r="K72" i="5"/>
  <c r="J72" i="5"/>
  <c r="I72" i="5"/>
  <c r="G72" i="5"/>
  <c r="E72" i="5"/>
  <c r="D72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X22" i="5"/>
  <c r="W22" i="5"/>
  <c r="V22" i="5"/>
  <c r="U22" i="5"/>
  <c r="T22" i="5"/>
  <c r="S22" i="5"/>
  <c r="R22" i="5"/>
  <c r="Q22" i="5"/>
  <c r="P22" i="5"/>
  <c r="O22" i="5"/>
  <c r="N22" i="5"/>
  <c r="N72" i="5" s="1"/>
  <c r="M22" i="5"/>
  <c r="L22" i="5"/>
  <c r="K22" i="5"/>
  <c r="J22" i="5"/>
  <c r="I22" i="5"/>
  <c r="H22" i="5"/>
  <c r="G22" i="5"/>
  <c r="F22" i="5"/>
  <c r="E22" i="5"/>
  <c r="D22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F72" i="4"/>
  <c r="H72" i="4"/>
  <c r="J72" i="4"/>
  <c r="K72" i="4"/>
  <c r="M72" i="4"/>
  <c r="N72" i="4"/>
  <c r="O72" i="4"/>
  <c r="P72" i="4"/>
  <c r="D72" i="4"/>
  <c r="E65" i="4"/>
  <c r="F65" i="4"/>
  <c r="G65" i="4"/>
  <c r="H65" i="4"/>
  <c r="I65" i="4"/>
  <c r="J65" i="4"/>
  <c r="K65" i="4"/>
  <c r="L65" i="4"/>
  <c r="M65" i="4"/>
  <c r="N65" i="4"/>
  <c r="O65" i="4"/>
  <c r="P65" i="4"/>
  <c r="E58" i="4"/>
  <c r="F58" i="4"/>
  <c r="G58" i="4"/>
  <c r="H58" i="4"/>
  <c r="I58" i="4"/>
  <c r="J58" i="4"/>
  <c r="K58" i="4"/>
  <c r="L58" i="4"/>
  <c r="M58" i="4"/>
  <c r="N58" i="4"/>
  <c r="O58" i="4"/>
  <c r="P58" i="4"/>
  <c r="E50" i="4"/>
  <c r="F50" i="4"/>
  <c r="G50" i="4"/>
  <c r="H50" i="4"/>
  <c r="I50" i="4"/>
  <c r="J50" i="4"/>
  <c r="K50" i="4"/>
  <c r="L50" i="4"/>
  <c r="M50" i="4"/>
  <c r="N50" i="4"/>
  <c r="O50" i="4"/>
  <c r="P50" i="4"/>
  <c r="E39" i="4"/>
  <c r="F39" i="4"/>
  <c r="G39" i="4"/>
  <c r="H39" i="4"/>
  <c r="I39" i="4"/>
  <c r="J39" i="4"/>
  <c r="K39" i="4"/>
  <c r="L39" i="4"/>
  <c r="M39" i="4"/>
  <c r="N39" i="4"/>
  <c r="O39" i="4"/>
  <c r="P39" i="4"/>
  <c r="E33" i="4"/>
  <c r="F33" i="4"/>
  <c r="G33" i="4"/>
  <c r="H33" i="4"/>
  <c r="I33" i="4"/>
  <c r="J33" i="4"/>
  <c r="K33" i="4"/>
  <c r="L33" i="4"/>
  <c r="M33" i="4"/>
  <c r="N33" i="4"/>
  <c r="O33" i="4"/>
  <c r="P33" i="4"/>
  <c r="E27" i="4"/>
  <c r="F27" i="4"/>
  <c r="G27" i="4"/>
  <c r="H27" i="4"/>
  <c r="I27" i="4"/>
  <c r="J27" i="4"/>
  <c r="K27" i="4"/>
  <c r="L27" i="4"/>
  <c r="L72" i="4" s="1"/>
  <c r="M27" i="4"/>
  <c r="N27" i="4"/>
  <c r="O27" i="4"/>
  <c r="P27" i="4"/>
  <c r="E22" i="4"/>
  <c r="F22" i="4"/>
  <c r="G22" i="4"/>
  <c r="H22" i="4"/>
  <c r="I22" i="4"/>
  <c r="J22" i="4"/>
  <c r="K22" i="4"/>
  <c r="L22" i="4"/>
  <c r="M22" i="4"/>
  <c r="N22" i="4"/>
  <c r="O22" i="4"/>
  <c r="P22" i="4"/>
  <c r="D22" i="4"/>
  <c r="E15" i="4"/>
  <c r="F15" i="4"/>
  <c r="G15" i="4"/>
  <c r="H15" i="4"/>
  <c r="I15" i="4"/>
  <c r="I72" i="4" s="1"/>
  <c r="J15" i="4"/>
  <c r="K15" i="4"/>
  <c r="L15" i="4"/>
  <c r="M15" i="4"/>
  <c r="N15" i="4"/>
  <c r="O15" i="4"/>
  <c r="P15" i="4"/>
  <c r="E11" i="4"/>
  <c r="F11" i="4"/>
  <c r="G11" i="4"/>
  <c r="G72" i="4" s="1"/>
  <c r="H11" i="4"/>
  <c r="I11" i="4"/>
  <c r="J11" i="4"/>
  <c r="K11" i="4"/>
  <c r="L11" i="4"/>
  <c r="M11" i="4"/>
  <c r="N11" i="4"/>
  <c r="O11" i="4"/>
  <c r="P11" i="4"/>
  <c r="E8" i="4"/>
  <c r="E72" i="4" s="1"/>
  <c r="F8" i="4"/>
  <c r="G8" i="4"/>
  <c r="H8" i="4"/>
  <c r="I8" i="4"/>
  <c r="J8" i="4"/>
  <c r="K8" i="4"/>
  <c r="L8" i="4"/>
  <c r="M8" i="4"/>
  <c r="N8" i="4"/>
  <c r="O8" i="4"/>
  <c r="P8" i="4"/>
  <c r="E6" i="4"/>
  <c r="F6" i="4"/>
  <c r="G6" i="4"/>
  <c r="H6" i="4"/>
  <c r="I6" i="4"/>
  <c r="J6" i="4"/>
  <c r="K6" i="4"/>
  <c r="L6" i="4"/>
  <c r="M6" i="4"/>
  <c r="N6" i="4"/>
  <c r="O6" i="4"/>
  <c r="P6" i="4"/>
  <c r="D6" i="4"/>
  <c r="E72" i="3"/>
  <c r="H72" i="3"/>
  <c r="I72" i="3"/>
  <c r="J72" i="3"/>
  <c r="K72" i="3"/>
  <c r="L72" i="3"/>
  <c r="M72" i="3"/>
  <c r="N72" i="3"/>
  <c r="O72" i="3"/>
  <c r="P72" i="3"/>
  <c r="R72" i="3"/>
  <c r="S72" i="3"/>
  <c r="T72" i="3"/>
  <c r="U72" i="3"/>
  <c r="W72" i="3"/>
  <c r="X72" i="3"/>
  <c r="Y72" i="3"/>
  <c r="Z72" i="3"/>
  <c r="S65" i="3"/>
  <c r="T65" i="3"/>
  <c r="U65" i="3"/>
  <c r="V65" i="3"/>
  <c r="W65" i="3"/>
  <c r="X65" i="3"/>
  <c r="Y65" i="3"/>
  <c r="Z65" i="3"/>
  <c r="R65" i="3"/>
  <c r="Q65" i="3" s="1"/>
  <c r="S58" i="3"/>
  <c r="T58" i="3"/>
  <c r="U58" i="3"/>
  <c r="V58" i="3"/>
  <c r="W58" i="3"/>
  <c r="X58" i="3"/>
  <c r="Y58" i="3"/>
  <c r="Z58" i="3"/>
  <c r="R58" i="3"/>
  <c r="Q58" i="3" s="1"/>
  <c r="S50" i="3"/>
  <c r="T50" i="3"/>
  <c r="U50" i="3"/>
  <c r="V50" i="3"/>
  <c r="W50" i="3"/>
  <c r="X50" i="3"/>
  <c r="Y50" i="3"/>
  <c r="Z50" i="3"/>
  <c r="R50" i="3"/>
  <c r="S43" i="3"/>
  <c r="T43" i="3"/>
  <c r="U43" i="3"/>
  <c r="V43" i="3"/>
  <c r="W43" i="3"/>
  <c r="X43" i="3"/>
  <c r="Y43" i="3"/>
  <c r="Z43" i="3"/>
  <c r="Q39" i="3"/>
  <c r="Q70" i="3"/>
  <c r="Q69" i="3"/>
  <c r="Q68" i="3"/>
  <c r="Q67" i="3"/>
  <c r="Q66" i="3"/>
  <c r="Q64" i="3"/>
  <c r="Q63" i="3"/>
  <c r="Q62" i="3"/>
  <c r="Q61" i="3"/>
  <c r="Q60" i="3"/>
  <c r="Q59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8" i="3"/>
  <c r="Q37" i="3"/>
  <c r="Q36" i="3"/>
  <c r="Q35" i="3"/>
  <c r="Q34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F65" i="3"/>
  <c r="G65" i="3"/>
  <c r="H65" i="3"/>
  <c r="I65" i="3"/>
  <c r="J65" i="3"/>
  <c r="K65" i="3"/>
  <c r="L65" i="3"/>
  <c r="M65" i="3"/>
  <c r="N65" i="3"/>
  <c r="O65" i="3"/>
  <c r="P65" i="3"/>
  <c r="E65" i="3"/>
  <c r="F58" i="3"/>
  <c r="G58" i="3"/>
  <c r="H58" i="3"/>
  <c r="I58" i="3"/>
  <c r="J58" i="3"/>
  <c r="K58" i="3"/>
  <c r="L58" i="3"/>
  <c r="M58" i="3"/>
  <c r="N58" i="3"/>
  <c r="O58" i="3"/>
  <c r="P58" i="3"/>
  <c r="E58" i="3"/>
  <c r="D58" i="3" s="1"/>
  <c r="F50" i="3"/>
  <c r="G50" i="3"/>
  <c r="H50" i="3"/>
  <c r="I50" i="3"/>
  <c r="J50" i="3"/>
  <c r="K50" i="3"/>
  <c r="L50" i="3"/>
  <c r="M50" i="3"/>
  <c r="N50" i="3"/>
  <c r="O50" i="3"/>
  <c r="P50" i="3"/>
  <c r="E50" i="3"/>
  <c r="D50" i="3" s="1"/>
  <c r="F43" i="3"/>
  <c r="G43" i="3"/>
  <c r="G72" i="3" s="1"/>
  <c r="H43" i="3"/>
  <c r="I43" i="3"/>
  <c r="J43" i="3"/>
  <c r="K43" i="3"/>
  <c r="L43" i="3"/>
  <c r="M43" i="3"/>
  <c r="N43" i="3"/>
  <c r="O43" i="3"/>
  <c r="P43" i="3"/>
  <c r="E43" i="3"/>
  <c r="D70" i="3"/>
  <c r="D69" i="3"/>
  <c r="D68" i="3"/>
  <c r="D67" i="3"/>
  <c r="D66" i="3"/>
  <c r="D65" i="3"/>
  <c r="D64" i="3"/>
  <c r="D63" i="3"/>
  <c r="D62" i="3"/>
  <c r="D61" i="3"/>
  <c r="D60" i="3"/>
  <c r="D59" i="3"/>
  <c r="D57" i="3"/>
  <c r="D56" i="3"/>
  <c r="D55" i="3"/>
  <c r="D54" i="3"/>
  <c r="D53" i="3"/>
  <c r="D52" i="3"/>
  <c r="D51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12" i="2"/>
  <c r="D10" i="2" l="1"/>
  <c r="D65" i="4" l="1"/>
  <c r="D58" i="6" l="1"/>
  <c r="D50" i="6"/>
  <c r="X65" i="5" l="1"/>
  <c r="X72" i="5" s="1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X50" i="5"/>
  <c r="W50" i="5"/>
  <c r="V50" i="5"/>
  <c r="V72" i="5" s="1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P43" i="4" l="1"/>
  <c r="O43" i="4"/>
  <c r="N43" i="4"/>
  <c r="M43" i="4"/>
  <c r="L43" i="4"/>
  <c r="K43" i="4"/>
  <c r="J43" i="4"/>
  <c r="I43" i="4"/>
  <c r="H43" i="4"/>
  <c r="G43" i="4"/>
  <c r="F43" i="4"/>
  <c r="E43" i="4"/>
  <c r="D43" i="4"/>
  <c r="D27" i="4" l="1"/>
  <c r="D24" i="3"/>
  <c r="D25" i="3"/>
  <c r="D26" i="3"/>
  <c r="D23" i="3"/>
  <c r="Z22" i="3"/>
  <c r="Y22" i="3"/>
  <c r="X22" i="3"/>
  <c r="W22" i="3"/>
  <c r="V22" i="3"/>
  <c r="U22" i="3"/>
  <c r="T22" i="3"/>
  <c r="S22" i="3"/>
  <c r="R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 s="1"/>
  <c r="D45" i="3" l="1"/>
  <c r="D46" i="3"/>
  <c r="D47" i="3"/>
  <c r="D48" i="3"/>
  <c r="D49" i="3"/>
  <c r="D37" i="3"/>
  <c r="D38" i="3"/>
  <c r="D30" i="3"/>
  <c r="D31" i="3"/>
  <c r="D32" i="3"/>
  <c r="D17" i="3"/>
  <c r="D18" i="3"/>
  <c r="D19" i="3"/>
  <c r="D20" i="3"/>
  <c r="D62" i="2" l="1"/>
  <c r="D69" i="2" l="1"/>
  <c r="D54" i="2"/>
  <c r="D26" i="2"/>
  <c r="Q7" i="1"/>
  <c r="P82" i="1" l="1"/>
  <c r="Q82" i="1" s="1"/>
  <c r="P81" i="1"/>
  <c r="Q81" i="1" s="1"/>
  <c r="P79" i="1"/>
  <c r="Q79" i="1" s="1"/>
  <c r="P77" i="1"/>
  <c r="Q77" i="1" s="1"/>
  <c r="P76" i="1"/>
  <c r="Q76" i="1" s="1"/>
  <c r="P74" i="1"/>
  <c r="Q74" i="1" s="1"/>
  <c r="P72" i="1"/>
  <c r="Q72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6" i="1"/>
  <c r="Q36" i="1" s="1"/>
  <c r="P35" i="1"/>
  <c r="Q35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O23" i="1"/>
  <c r="N23" i="1"/>
  <c r="M23" i="1"/>
  <c r="L23" i="1"/>
  <c r="K23" i="1"/>
  <c r="J23" i="1"/>
  <c r="I23" i="1"/>
  <c r="H23" i="1"/>
  <c r="G23" i="1"/>
  <c r="F23" i="1"/>
  <c r="P23" i="1" s="1"/>
  <c r="Q23" i="1" s="1"/>
  <c r="E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O9" i="1"/>
  <c r="N9" i="1"/>
  <c r="L9" i="1"/>
  <c r="K9" i="1"/>
  <c r="J9" i="1"/>
  <c r="I9" i="1"/>
  <c r="H9" i="1"/>
  <c r="G9" i="1"/>
  <c r="F9" i="1"/>
  <c r="E9" i="1"/>
  <c r="P9" i="1" s="1"/>
  <c r="Q9" i="1" s="1"/>
  <c r="P7" i="1"/>
  <c r="U39" i="3" l="1"/>
  <c r="V39" i="3"/>
  <c r="W39" i="3"/>
  <c r="X39" i="3"/>
  <c r="Y39" i="3"/>
  <c r="Z39" i="3"/>
  <c r="U33" i="3"/>
  <c r="V33" i="3"/>
  <c r="W33" i="3"/>
  <c r="X33" i="3"/>
  <c r="Y33" i="3"/>
  <c r="Z33" i="3"/>
  <c r="U27" i="3"/>
  <c r="V27" i="3"/>
  <c r="W27" i="3"/>
  <c r="X27" i="3"/>
  <c r="Y27" i="3"/>
  <c r="Z27" i="3"/>
  <c r="U15" i="3"/>
  <c r="V15" i="3"/>
  <c r="W15" i="3"/>
  <c r="X15" i="3"/>
  <c r="Y15" i="3"/>
  <c r="Z15" i="3"/>
  <c r="U11" i="3"/>
  <c r="V11" i="3"/>
  <c r="W11" i="3"/>
  <c r="X11" i="3"/>
  <c r="Y11" i="3"/>
  <c r="Z11" i="3"/>
  <c r="U8" i="3"/>
  <c r="V8" i="3"/>
  <c r="W8" i="3"/>
  <c r="X8" i="3"/>
  <c r="Y8" i="3"/>
  <c r="Z8" i="3"/>
  <c r="U75" i="3"/>
  <c r="V75" i="3"/>
  <c r="W75" i="3"/>
  <c r="X75" i="3"/>
  <c r="Y75" i="3"/>
  <c r="Z75" i="3"/>
  <c r="D9" i="3"/>
  <c r="D10" i="3"/>
  <c r="D6" i="3" s="1"/>
  <c r="D12" i="3"/>
  <c r="D13" i="3"/>
  <c r="D14" i="3"/>
  <c r="D16" i="3"/>
  <c r="D21" i="3"/>
  <c r="D28" i="3"/>
  <c r="D29" i="3"/>
  <c r="D34" i="3"/>
  <c r="D35" i="3"/>
  <c r="D36" i="3"/>
  <c r="D40" i="3"/>
  <c r="D41" i="3"/>
  <c r="D42" i="3"/>
  <c r="D44" i="3"/>
  <c r="V72" i="3" l="1"/>
  <c r="Q33" i="3"/>
  <c r="Q72" i="3" s="1"/>
  <c r="D15" i="6"/>
  <c r="E15" i="5"/>
  <c r="F15" i="5"/>
  <c r="G15" i="5"/>
  <c r="H15" i="5"/>
  <c r="I15" i="5"/>
  <c r="J15" i="5"/>
  <c r="K15" i="5"/>
  <c r="L15" i="5"/>
  <c r="L72" i="5" s="1"/>
  <c r="M15" i="5"/>
  <c r="N15" i="5"/>
  <c r="O15" i="5"/>
  <c r="P15" i="5"/>
  <c r="Q15" i="5"/>
  <c r="R15" i="5"/>
  <c r="S15" i="5"/>
  <c r="T15" i="5"/>
  <c r="U15" i="5"/>
  <c r="V15" i="5"/>
  <c r="W15" i="5"/>
  <c r="X15" i="5"/>
  <c r="D15" i="5"/>
  <c r="D15" i="4"/>
  <c r="E15" i="3"/>
  <c r="F15" i="3"/>
  <c r="G15" i="3"/>
  <c r="H15" i="3"/>
  <c r="I15" i="3"/>
  <c r="J15" i="3"/>
  <c r="K15" i="3"/>
  <c r="L15" i="3"/>
  <c r="M15" i="3"/>
  <c r="N15" i="3"/>
  <c r="O15" i="3"/>
  <c r="P15" i="3"/>
  <c r="R15" i="3"/>
  <c r="S15" i="3"/>
  <c r="T15" i="3"/>
  <c r="D19" i="2"/>
  <c r="D15" i="3" l="1"/>
  <c r="Q75" i="3"/>
  <c r="E74" i="7"/>
  <c r="D74" i="7"/>
  <c r="D75" i="6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D77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D75" i="5"/>
  <c r="E77" i="4"/>
  <c r="F77" i="4"/>
  <c r="G77" i="4"/>
  <c r="H77" i="4"/>
  <c r="I77" i="4"/>
  <c r="J77" i="4"/>
  <c r="K77" i="4"/>
  <c r="L77" i="4"/>
  <c r="M77" i="4"/>
  <c r="N77" i="4"/>
  <c r="O77" i="4"/>
  <c r="P77" i="4"/>
  <c r="E75" i="4"/>
  <c r="F75" i="4"/>
  <c r="G75" i="4"/>
  <c r="H75" i="4"/>
  <c r="I75" i="4"/>
  <c r="J75" i="4"/>
  <c r="K75" i="4"/>
  <c r="L75" i="4"/>
  <c r="M75" i="4"/>
  <c r="N75" i="4"/>
  <c r="O75" i="4"/>
  <c r="P75" i="4"/>
  <c r="D77" i="4"/>
  <c r="D75" i="4"/>
  <c r="E75" i="3"/>
  <c r="F75" i="3"/>
  <c r="G75" i="3"/>
  <c r="H75" i="3"/>
  <c r="I75" i="3"/>
  <c r="J75" i="3"/>
  <c r="K75" i="3"/>
  <c r="L75" i="3"/>
  <c r="N75" i="3"/>
  <c r="O75" i="3"/>
  <c r="P75" i="3"/>
  <c r="S75" i="3"/>
  <c r="T75" i="3"/>
  <c r="D75" i="3"/>
  <c r="F39" i="3"/>
  <c r="G39" i="3"/>
  <c r="H39" i="3"/>
  <c r="I39" i="3"/>
  <c r="J39" i="3"/>
  <c r="K39" i="3"/>
  <c r="L39" i="3"/>
  <c r="M39" i="3"/>
  <c r="N39" i="3"/>
  <c r="O39" i="3"/>
  <c r="P39" i="3"/>
  <c r="R39" i="3"/>
  <c r="S39" i="3"/>
  <c r="T39" i="3"/>
  <c r="E39" i="3"/>
  <c r="D39" i="3" l="1"/>
  <c r="D39" i="6"/>
  <c r="D33" i="6"/>
  <c r="D27" i="6"/>
  <c r="D11" i="6"/>
  <c r="D8" i="6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D43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D39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R72" i="5" s="1"/>
  <c r="S33" i="5"/>
  <c r="T33" i="5"/>
  <c r="U33" i="5"/>
  <c r="V33" i="5"/>
  <c r="W33" i="5"/>
  <c r="X33" i="5"/>
  <c r="D33" i="5"/>
  <c r="D27" i="5"/>
  <c r="E11" i="5"/>
  <c r="F11" i="5"/>
  <c r="G11" i="5"/>
  <c r="H11" i="5"/>
  <c r="H72" i="5" s="1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D11" i="5"/>
  <c r="E8" i="5"/>
  <c r="F8" i="5"/>
  <c r="F72" i="5" s="1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D8" i="5"/>
  <c r="D58" i="4"/>
  <c r="D50" i="4"/>
  <c r="D39" i="4"/>
  <c r="D33" i="4"/>
  <c r="D11" i="4"/>
  <c r="D8" i="4"/>
  <c r="R43" i="3"/>
  <c r="E33" i="3"/>
  <c r="F33" i="3"/>
  <c r="G33" i="3"/>
  <c r="H33" i="3"/>
  <c r="I33" i="3"/>
  <c r="J33" i="3"/>
  <c r="K33" i="3"/>
  <c r="L33" i="3"/>
  <c r="M33" i="3"/>
  <c r="N33" i="3"/>
  <c r="O33" i="3"/>
  <c r="P33" i="3"/>
  <c r="R33" i="3"/>
  <c r="S33" i="3"/>
  <c r="T33" i="3"/>
  <c r="E27" i="3"/>
  <c r="F27" i="3"/>
  <c r="G27" i="3"/>
  <c r="H27" i="3"/>
  <c r="I27" i="3"/>
  <c r="J27" i="3"/>
  <c r="K27" i="3"/>
  <c r="L27" i="3"/>
  <c r="M27" i="3"/>
  <c r="N27" i="3"/>
  <c r="O27" i="3"/>
  <c r="P27" i="3"/>
  <c r="R27" i="3"/>
  <c r="S27" i="3"/>
  <c r="T27" i="3"/>
  <c r="E11" i="3"/>
  <c r="F11" i="3"/>
  <c r="G11" i="3"/>
  <c r="H11" i="3"/>
  <c r="I11" i="3"/>
  <c r="J11" i="3"/>
  <c r="K11" i="3"/>
  <c r="L11" i="3"/>
  <c r="M11" i="3"/>
  <c r="N11" i="3"/>
  <c r="O11" i="3"/>
  <c r="P11" i="3"/>
  <c r="R11" i="3"/>
  <c r="S11" i="3"/>
  <c r="T11" i="3"/>
  <c r="F8" i="3"/>
  <c r="F72" i="3" s="1"/>
  <c r="G8" i="3"/>
  <c r="H8" i="3"/>
  <c r="I8" i="3"/>
  <c r="J8" i="3"/>
  <c r="K8" i="3"/>
  <c r="L8" i="3"/>
  <c r="M8" i="3"/>
  <c r="N8" i="3"/>
  <c r="O8" i="3"/>
  <c r="P8" i="3"/>
  <c r="R8" i="3"/>
  <c r="S8" i="3"/>
  <c r="T8" i="3"/>
  <c r="E8" i="3"/>
  <c r="D47" i="2"/>
  <c r="D43" i="2"/>
  <c r="D37" i="2"/>
  <c r="D31" i="2"/>
  <c r="D15" i="2"/>
  <c r="D76" i="2" s="1"/>
  <c r="D72" i="6" l="1"/>
  <c r="D33" i="3"/>
  <c r="D8" i="3"/>
  <c r="Q8" i="3"/>
  <c r="D11" i="3"/>
  <c r="D27" i="3"/>
  <c r="D43" i="3"/>
  <c r="D81" i="2"/>
  <c r="D79" i="2"/>
  <c r="D72" i="3" l="1"/>
  <c r="M75" i="3"/>
</calcChain>
</file>

<file path=xl/comments1.xml><?xml version="1.0" encoding="utf-8"?>
<comments xmlns="http://schemas.openxmlformats.org/spreadsheetml/2006/main">
  <authors>
    <author/>
  </authors>
  <commentList>
    <comment ref="R2" authorId="0">
      <text>
        <r>
          <rPr>
            <sz val="12"/>
            <color rgb="FF000000"/>
            <rFont val="Tahoma"/>
            <family val="2"/>
            <charset val="204"/>
          </rPr>
          <t>Данные согласно форм,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<sst xmlns="http://schemas.openxmlformats.org/spreadsheetml/2006/main" count="1511" uniqueCount="360">
  <si>
    <t>№ строки</t>
  </si>
  <si>
    <t>Наименование показателя</t>
  </si>
  <si>
    <t>Порядок  отражения значений в ф. № 1-МО</t>
  </si>
  <si>
    <t>Сумма СЕЛЬСКИХ ПОСЕЛЕНИЙ</t>
  </si>
  <si>
    <t>ОКТМО</t>
  </si>
  <si>
    <t>ОКПО</t>
  </si>
  <si>
    <t>1</t>
  </si>
  <si>
    <t>ТЕРРИТОРИЯ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</si>
  <si>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</si>
  <si>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&gt;0. С ОДНИМ ДЕСЯТИЧНЫМ знаком</t>
  </si>
  <si>
    <t>га</t>
  </si>
  <si>
    <t>ОБЪЕКТЫ БЫТОВОГО ОБСЛУЖИВАНИЯ</t>
  </si>
  <si>
    <t xml:space="preserve">Число объектов бытового обслуживания населения, оказывающих услуги </t>
  </si>
  <si>
    <t>в ЦЕЛЫХ числах</t>
  </si>
  <si>
    <t>единица</t>
  </si>
  <si>
    <t xml:space="preserve">       в том числе:</t>
  </si>
  <si>
    <t>3</t>
  </si>
  <si>
    <t xml:space="preserve">   -по  ремонту, окраске и пошиву обуви</t>
  </si>
  <si>
    <t>4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</si>
  <si>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</si>
  <si>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>5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</si>
  <si>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</si>
  <si>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>6</t>
  </si>
  <si>
    <t xml:space="preserve">   -по техническому обслуживанию и ремонту транспортных  средств, машин и оборудования </t>
  </si>
  <si>
    <t>7</t>
  </si>
  <si>
    <t xml:space="preserve">   -по изготовлению и ремонту мебели</t>
  </si>
  <si>
    <t>8</t>
  </si>
  <si>
    <t xml:space="preserve">   -химической чистки и крашения, услуги прачечных</t>
  </si>
  <si>
    <t>9</t>
  </si>
  <si>
    <t xml:space="preserve">   -по ремонту и строительству жилья и других построек</t>
  </si>
  <si>
    <t>10</t>
  </si>
  <si>
    <t>11</t>
  </si>
  <si>
    <t>12</t>
  </si>
  <si>
    <t xml:space="preserve">   -фотоателье</t>
  </si>
  <si>
    <t>13</t>
  </si>
  <si>
    <t xml:space="preserve">   -ритуальные</t>
  </si>
  <si>
    <t>14</t>
  </si>
  <si>
    <t xml:space="preserve">   -прочие виды бытовых услуг</t>
  </si>
  <si>
    <t>15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</si>
  <si>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</si>
  <si>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</si>
  <si>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>16</t>
  </si>
  <si>
    <t>17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</si>
  <si>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</si>
  <si>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>18</t>
  </si>
  <si>
    <t>19</t>
  </si>
  <si>
    <t>20</t>
  </si>
  <si>
    <t>21</t>
  </si>
  <si>
    <t>22</t>
  </si>
  <si>
    <t>23</t>
  </si>
  <si>
    <t xml:space="preserve">   -ритуальных </t>
  </si>
  <si>
    <t>24</t>
  </si>
  <si>
    <t xml:space="preserve">   -прочих видов бытовых услуг</t>
  </si>
  <si>
    <t>СПОРТИВНЫЕ СООРУЖЕНИЯ</t>
  </si>
  <si>
    <t>25</t>
  </si>
  <si>
    <t>Число спортивных сооружений - всего</t>
  </si>
  <si>
    <t>26</t>
  </si>
  <si>
    <t xml:space="preserve">   -из них муниципальных</t>
  </si>
  <si>
    <t>из общего числа спортивных сооружений:</t>
  </si>
  <si>
    <t>27</t>
  </si>
  <si>
    <t xml:space="preserve">   -стадионы с трибунами</t>
  </si>
  <si>
    <t>28</t>
  </si>
  <si>
    <t xml:space="preserve">         из них муниципальные</t>
  </si>
  <si>
    <t>29</t>
  </si>
  <si>
    <t xml:space="preserve">   -плоскостные спортивные сооружения</t>
  </si>
  <si>
    <t>30</t>
  </si>
  <si>
    <t>31</t>
  </si>
  <si>
    <t xml:space="preserve">   -спортивные залы</t>
  </si>
  <si>
    <t>32</t>
  </si>
  <si>
    <t>33</t>
  </si>
  <si>
    <t xml:space="preserve">   -плавательные бассейны</t>
  </si>
  <si>
    <t>34</t>
  </si>
  <si>
    <t>35</t>
  </si>
  <si>
    <t>Число детско-юношеских спортивных школ (включая филиалы)</t>
  </si>
  <si>
    <t>36</t>
  </si>
  <si>
    <t xml:space="preserve">         из них самостоятельные</t>
  </si>
  <si>
    <t>37</t>
  </si>
  <si>
    <t>Численность занимающихся в детско-юношеских спортивных школах</t>
  </si>
  <si>
    <t>человек</t>
  </si>
  <si>
    <t>КОММУНАЛЬНАЯ СФЕРА</t>
  </si>
  <si>
    <t>Общая протяженность улиц, проездов, набережных на конец года</t>
  </si>
  <si>
    <t>С ОДНИМ ДЕСЯТИЧНЫМ знаком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</si>
  <si>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</si>
  <si>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</si>
  <si>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</si>
  <si>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С ДВУМЯ ДЕСЯТИЧНЫМИ знаками</t>
  </si>
  <si>
    <t>тыс. м3</t>
  </si>
  <si>
    <t>тыс.т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</si>
  <si>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</si>
  <si>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</si>
  <si>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</si>
  <si>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>Число источников теплоснабжения</t>
  </si>
  <si>
    <t xml:space="preserve">       из них мощностью до 3 Гкал/ч</t>
  </si>
  <si>
    <t>Протяженность тепловых и паровых сетей в двухтрубном исчислении</t>
  </si>
  <si>
    <t xml:space="preserve">       в том числе нуждающихся в замене 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</si>
  <si>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</si>
  <si>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</si>
  <si>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</si>
  <si>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</si>
  <si>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</si>
  <si>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 xml:space="preserve">Одиночное протяжение уличной канализационной сети 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</si>
  <si>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</si>
  <si>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</si>
  <si>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ОРГАНИЗАЦИЯ ЗДРАВООХРАНЕНИЯ</t>
  </si>
  <si>
    <t>Число лечебно-профилактических организаций</t>
  </si>
  <si>
    <t xml:space="preserve">ИНВЕСТИЦИИ В ОСНОВНОЙ КАПИТАЛ </t>
  </si>
  <si>
    <t>Инвестиции в основной капитал за счет средств бюджета муниципального образования</t>
  </si>
  <si>
    <t>тысяча рублей</t>
  </si>
  <si>
    <t>ВВОД ЖИЛЬЯ</t>
  </si>
  <si>
    <t>Ввод в действие жилых домов на территории  муниципального образования</t>
  </si>
  <si>
    <t>м2 общей  площади</t>
  </si>
  <si>
    <t xml:space="preserve">       в том числе индивидуальных</t>
  </si>
  <si>
    <t>м2 общей площади</t>
  </si>
  <si>
    <t>КОЛЛЕКТИВНЫЕ СРЕДСТВА РАЗМЕЩЕНИЯ</t>
  </si>
  <si>
    <t>Число коллективных средств размещения</t>
  </si>
  <si>
    <t>ПОЧТОВАЯ И ТЕЛЕФОННАЯ СВЯЗЬ</t>
  </si>
  <si>
    <t>Число сельских населенных пунктов, обслуживаемых почтовой связью</t>
  </si>
  <si>
    <t>65</t>
  </si>
  <si>
    <t>Число телефонизированных сельских населенных пунктов</t>
  </si>
  <si>
    <t>Наименование</t>
  </si>
  <si>
    <t>Код ОКТМО муниципального образования</t>
  </si>
  <si>
    <t>Код ОКТМО населенного пункта</t>
  </si>
  <si>
    <t>Раздел 1. Территория</t>
  </si>
  <si>
    <t>Контрольные данные</t>
  </si>
  <si>
    <t>Справочно 2022 г.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</si>
  <si>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</si>
  <si>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</si>
  <si>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</si>
  <si>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</si>
  <si>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</si>
  <si>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</si>
  <si>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</si>
  <si>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</si>
  <si>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</si>
  <si>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</si>
  <si>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</si>
  <si>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</si>
  <si>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</si>
  <si>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</si>
  <si>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</si>
  <si>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</si>
  <si>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</si>
  <si>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</si>
  <si>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</si>
  <si>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</si>
  <si>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</si>
  <si>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</si>
  <si>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</si>
  <si>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</si>
  <si>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</si>
  <si>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</si>
  <si>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</si>
  <si>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</si>
  <si>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</si>
  <si>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</si>
  <si>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</si>
  <si>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</si>
  <si>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Числен-
ность занимаю-щихся
в детско-
юношес-
ких
спортив-
ных
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</si>
  <si>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</si>
  <si>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</si>
  <si>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</si>
  <si>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</si>
  <si>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</si>
  <si>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</si>
  <si>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</si>
  <si>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</si>
  <si>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</si>
  <si>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</si>
  <si>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</si>
  <si>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</si>
  <si>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</si>
  <si>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</si>
  <si>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</si>
  <si>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</si>
  <si>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</si>
  <si>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</si>
  <si>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</si>
  <si>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</si>
  <si>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</si>
  <si>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</si>
  <si>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</si>
  <si>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</si>
  <si>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</si>
  <si>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</si>
  <si>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</si>
  <si>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</si>
  <si>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</si>
  <si>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</si>
  <si>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</si>
  <si>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>Итого по сельским поселениям</t>
  </si>
  <si>
    <t>х</t>
  </si>
  <si>
    <t>Общая площадь земель муниципального образования, га</t>
  </si>
  <si>
    <t>Расхождение с контрольными данными</t>
  </si>
  <si>
    <t>Расхождения с данными 2022 г.</t>
  </si>
  <si>
    <t>Пояснения по расхожениям с контрольными данными и данными 2022 г.</t>
  </si>
  <si>
    <t>Пояснения по расхожениям с данными 2022 г.</t>
  </si>
  <si>
    <t>В том числе по населенным пунктам:</t>
  </si>
  <si>
    <t>Наименование муниципального образования</t>
  </si>
  <si>
    <t>Обращаем Ваше внимание на следующее:</t>
  </si>
  <si>
    <t xml:space="preserve">Код предприятия (ОКПО) </t>
  </si>
  <si>
    <t xml:space="preserve">КОДЫ </t>
  </si>
  <si>
    <t>(указываются в кодовой части титульного листа отчета формы № 1-МО)</t>
  </si>
  <si>
    <t>Код типа муниципального образования (ОКТМО)</t>
  </si>
  <si>
    <t>Код  по локальному классификатору типов муниципального образования</t>
  </si>
  <si>
    <t>Муниципальный район</t>
  </si>
  <si>
    <t>Сельское поселение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</si>
  <si>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</si>
  <si>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</si>
  <si>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</si>
  <si>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</si>
  <si>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</si>
  <si>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</si>
  <si>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НИЖНЕОМСКИЙ 2022</t>
  </si>
  <si>
    <t>ед. измерения</t>
  </si>
  <si>
    <t>Антоновское сельское поселение</t>
  </si>
  <si>
    <t>Глухониколаевское сельское поселение</t>
  </si>
  <si>
    <t>Нижнеомское сельское поселение</t>
  </si>
  <si>
    <t>Новотроицкое сельское поселение</t>
  </si>
  <si>
    <t>Паутовское сельское поселение</t>
  </si>
  <si>
    <t>Ситниковское сельское поселение</t>
  </si>
  <si>
    <t>Смирновское сельское поселение</t>
  </si>
  <si>
    <t>Соловецкое сельское поселение</t>
  </si>
  <si>
    <t>Старомалиновское сельское поселение</t>
  </si>
  <si>
    <t>Хомутинское сельское поселение</t>
  </si>
  <si>
    <t>Хортицкое сельское поселение</t>
  </si>
  <si>
    <t>Нижнеомский муниципальный РАЙОН</t>
  </si>
  <si>
    <t>2022 г.           (контроль) *</t>
  </si>
  <si>
    <r>
      <rPr>
        <b/>
        <sz val="10"/>
        <color rgb="FF000000"/>
        <rFont val="Times New Roman"/>
        <family val="1"/>
        <charset val="204"/>
      </rPr>
      <t xml:space="preserve">Справочно данные по МР за </t>
    </r>
    <r>
      <rPr>
        <b/>
        <sz val="10"/>
        <color rgb="FF003399"/>
        <rFont val="Times New Roman"/>
        <family val="1"/>
        <charset val="204"/>
      </rPr>
      <t xml:space="preserve">2021 </t>
    </r>
    <r>
      <rPr>
        <b/>
        <sz val="10"/>
        <color rgb="FF000000"/>
        <rFont val="Times New Roman"/>
        <family val="1"/>
        <charset val="204"/>
      </rPr>
      <t>год</t>
    </r>
  </si>
  <si>
    <t>52639402000</t>
  </si>
  <si>
    <t>52639406000</t>
  </si>
  <si>
    <t>52639407000</t>
  </si>
  <si>
    <t>52639410000</t>
  </si>
  <si>
    <t>52639413000</t>
  </si>
  <si>
    <t>52639416000</t>
  </si>
  <si>
    <t>52639418000</t>
  </si>
  <si>
    <t>52639419000</t>
  </si>
  <si>
    <t>52639422000</t>
  </si>
  <si>
    <t>52639425000</t>
  </si>
  <si>
    <t>52639428000</t>
  </si>
  <si>
    <t>52639000000</t>
  </si>
  <si>
    <t>04204700</t>
  </si>
  <si>
    <t>04036012520002</t>
  </si>
  <si>
    <t>04204886</t>
  </si>
  <si>
    <t>04204691</t>
  </si>
  <si>
    <t>04204679</t>
  </si>
  <si>
    <t>03342043</t>
  </si>
  <si>
    <t>04204685</t>
  </si>
  <si>
    <t>04204662</t>
  </si>
  <si>
    <t>04204646</t>
  </si>
  <si>
    <t>04204656</t>
  </si>
  <si>
    <t>04036012</t>
  </si>
  <si>
    <t xml:space="preserve">       их них на объекты, используемые</t>
  </si>
  <si>
    <r>
      <rPr>
        <sz val="10"/>
        <color rgb="FF000000"/>
        <rFont val="Times New Roman"/>
        <family val="1"/>
        <charset val="204"/>
      </rP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</si>
  <si>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 xml:space="preserve">       для обработки отходов</t>
  </si>
  <si>
    <t>Нижнеомский муниципальный район</t>
  </si>
  <si>
    <t>Нижнеомский муниципальный район 2023</t>
  </si>
  <si>
    <t>Соловецкое сельское население</t>
  </si>
  <si>
    <t>Старомалиновское сельское население</t>
  </si>
  <si>
    <t>Хомутинское сельское население</t>
  </si>
  <si>
    <t>Хортицкое сельское население</t>
  </si>
  <si>
    <t>03198942</t>
  </si>
  <si>
    <t>Всего по Нижнеомскому муниципальному району</t>
  </si>
  <si>
    <t>с Антоновка</t>
  </si>
  <si>
    <t>д Пугачевка</t>
  </si>
  <si>
    <t>с Глухониколаевка</t>
  </si>
  <si>
    <t>д Измайловка</t>
  </si>
  <si>
    <t>д Локти</t>
  </si>
  <si>
    <t>с Нижняя Омка</t>
  </si>
  <si>
    <t>д Вишневка</t>
  </si>
  <si>
    <t>д Кабурлы</t>
  </si>
  <si>
    <t>д Камышинка</t>
  </si>
  <si>
    <t>д Лаврино</t>
  </si>
  <si>
    <t>д Придорожное</t>
  </si>
  <si>
    <t>с Новотроицк</t>
  </si>
  <si>
    <t>д Воскресенка</t>
  </si>
  <si>
    <t>д Петропавловка</t>
  </si>
  <si>
    <t>д Радищево</t>
  </si>
  <si>
    <t>с Паутовка</t>
  </si>
  <si>
    <t>п Лесной</t>
  </si>
  <si>
    <t>д Любимовка</t>
  </si>
  <si>
    <t>д Новоивановка</t>
  </si>
  <si>
    <t>д Рождественка</t>
  </si>
  <si>
    <t>с Ситниково</t>
  </si>
  <si>
    <t>д Барышниково</t>
  </si>
  <si>
    <t>д Отрадновка</t>
  </si>
  <si>
    <t>д Покровка</t>
  </si>
  <si>
    <t>д Сидоровка</t>
  </si>
  <si>
    <t>с Смирновка</t>
  </si>
  <si>
    <t>д Ачаирка</t>
  </si>
  <si>
    <t>д Зенкуль</t>
  </si>
  <si>
    <t>с Соловецкое</t>
  </si>
  <si>
    <t>д Медвежья Грива</t>
  </si>
  <si>
    <t>д Нижняя Омка</t>
  </si>
  <si>
    <t>д Полтавка</t>
  </si>
  <si>
    <t>д Слободка</t>
  </si>
  <si>
    <t>с Старомалиновка</t>
  </si>
  <si>
    <t>д Бещаул</t>
  </si>
  <si>
    <t>д Борисовка</t>
  </si>
  <si>
    <t>д Николаевка</t>
  </si>
  <si>
    <t>д Новомалиновка</t>
  </si>
  <si>
    <t>д Пустынное</t>
  </si>
  <si>
    <t>д Хутора</t>
  </si>
  <si>
    <t>с Хомутинка</t>
  </si>
  <si>
    <t>д Епанчино</t>
  </si>
  <si>
    <t>д Киршовка</t>
  </si>
  <si>
    <t>д Рязанка</t>
  </si>
  <si>
    <t>д Хомутинка</t>
  </si>
  <si>
    <t>с Хортицы</t>
  </si>
  <si>
    <t>д Виноградовка</t>
  </si>
  <si>
    <t>д Озерное</t>
  </si>
  <si>
    <t>д Удачная</t>
  </si>
  <si>
    <t>д Некрасовка</t>
  </si>
  <si>
    <t>52639407101</t>
  </si>
  <si>
    <t>52639407106</t>
  </si>
  <si>
    <t>52639407111</t>
  </si>
  <si>
    <t>52639407116</t>
  </si>
  <si>
    <t>52639407121</t>
  </si>
  <si>
    <t>52639407126</t>
  </si>
  <si>
    <t>52639413101</t>
  </si>
  <si>
    <t>52639413106</t>
  </si>
  <si>
    <t>52639413111</t>
  </si>
  <si>
    <t>52639413116</t>
  </si>
  <si>
    <t>52639413121</t>
  </si>
  <si>
    <t>52639416101</t>
  </si>
  <si>
    <t>52639416106</t>
  </si>
  <si>
    <t>52639416111</t>
  </si>
  <si>
    <t>52639416116</t>
  </si>
  <si>
    <t>52639416121</t>
  </si>
  <si>
    <t>52639418101</t>
  </si>
  <si>
    <t>52639418106</t>
  </si>
  <si>
    <t>52639418111</t>
  </si>
  <si>
    <t>52639419101</t>
  </si>
  <si>
    <t>52639419106</t>
  </si>
  <si>
    <t>52639419111</t>
  </si>
  <si>
    <t>52639419116</t>
  </si>
  <si>
    <t>52639419121</t>
  </si>
  <si>
    <t>52639419126</t>
  </si>
  <si>
    <t>52639422101</t>
  </si>
  <si>
    <t>52639422106</t>
  </si>
  <si>
    <t>52639422111</t>
  </si>
  <si>
    <t>52639422116</t>
  </si>
  <si>
    <t>52639422121</t>
  </si>
  <si>
    <t>52639422126</t>
  </si>
  <si>
    <t>52639422131</t>
  </si>
  <si>
    <t>52639425101</t>
  </si>
  <si>
    <t>52639425106</t>
  </si>
  <si>
    <t>52639425111</t>
  </si>
  <si>
    <t>52639425116</t>
  </si>
  <si>
    <t>52639425121</t>
  </si>
  <si>
    <t>52639425126</t>
  </si>
  <si>
    <t>52639428101</t>
  </si>
  <si>
    <t>52639428106</t>
  </si>
  <si>
    <t>52639428111</t>
  </si>
  <si>
    <t>52639428116</t>
  </si>
  <si>
    <t>52639428121</t>
  </si>
  <si>
    <t>52639410116</t>
  </si>
  <si>
    <t xml:space="preserve">   -саун,бань и душевых</t>
  </si>
  <si>
    <t xml:space="preserve">   -парикмахерские и косметические</t>
  </si>
  <si>
    <t>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</si>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</sst>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0"/>
      <color rgb="FF003399"/>
      <name val="Times New Roman"/>
      <family val="1"/>
      <charset val="204"/>
    </font>
    <font>
      <sz val="10"/>
      <color rgb="FF00339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D5B5"/>
        <bgColor rgb="FFFDEADA"/>
      </patternFill>
    </fill>
    <fill>
      <patternFill patternType="solid">
        <fgColor rgb="FFDCE6F2"/>
        <bgColor rgb="FFDBEEF4"/>
      </patternFill>
    </fill>
    <fill>
      <patternFill patternType="solid">
        <fgColor rgb="FFFDEADA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rgb="FFE6E0E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4" fillId="0" borderId="0" xfId="0" applyFont="1" applyFill="1"/>
    <xf numFmtId="0" fontId="4" fillId="0" borderId="0" xfId="0" applyFont="1"/>
    <xf numFmtId="0" fontId="8" fillId="0" borderId="2" xfId="0" applyFont="1" applyBorder="1" applyAlignment="1">
      <alignment horizontal="center" vertical="center" wrapText="1" shrinkToFit="1"/>
    </xf>
    <xf numFmtId="0" fontId="11" fillId="0" borderId="0" xfId="0" applyFont="1" applyFill="1"/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5" xfId="0" applyFont="1" applyBorder="1"/>
    <xf numFmtId="0" fontId="14" fillId="0" borderId="2" xfId="0" applyFont="1" applyBorder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/>
    </xf>
    <xf numFmtId="165" fontId="14" fillId="0" borderId="2" xfId="0" applyNumberFormat="1" applyFont="1" applyBorder="1"/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4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wrapText="1"/>
    </xf>
    <xf numFmtId="0" fontId="13" fillId="4" borderId="2" xfId="0" applyFont="1" applyFill="1" applyBorder="1"/>
    <xf numFmtId="0" fontId="13" fillId="6" borderId="2" xfId="0" applyFont="1" applyFill="1" applyBorder="1"/>
    <xf numFmtId="0" fontId="14" fillId="7" borderId="2" xfId="0" applyFont="1" applyFill="1" applyBorder="1" applyAlignment="1">
      <alignment wrapText="1"/>
    </xf>
    <xf numFmtId="0" fontId="13" fillId="7" borderId="2" xfId="0" applyFont="1" applyFill="1" applyBorder="1"/>
    <xf numFmtId="165" fontId="14" fillId="7" borderId="2" xfId="0" applyNumberFormat="1" applyFont="1" applyFill="1" applyBorder="1" applyAlignment="1">
      <alignment horizontal="right"/>
    </xf>
    <xf numFmtId="0" fontId="14" fillId="4" borderId="2" xfId="0" applyFont="1" applyFill="1" applyBorder="1"/>
    <xf numFmtId="0" fontId="14" fillId="7" borderId="2" xfId="0" applyFont="1" applyFill="1" applyBorder="1"/>
    <xf numFmtId="165" fontId="13" fillId="7" borderId="2" xfId="0" applyNumberFormat="1" applyFont="1" applyFill="1" applyBorder="1"/>
    <xf numFmtId="0" fontId="14" fillId="5" borderId="2" xfId="0" applyFont="1" applyFill="1" applyBorder="1" applyAlignment="1">
      <alignment wrapText="1"/>
    </xf>
    <xf numFmtId="0" fontId="14" fillId="3" borderId="2" xfId="0" applyFont="1" applyFill="1" applyBorder="1"/>
    <xf numFmtId="0" fontId="13" fillId="3" borderId="2" xfId="0" applyFont="1" applyFill="1" applyBorder="1"/>
    <xf numFmtId="0" fontId="14" fillId="3" borderId="2" xfId="0" applyFont="1" applyFill="1" applyBorder="1" applyAlignment="1">
      <alignment wrapText="1"/>
    </xf>
    <xf numFmtId="1" fontId="13" fillId="7" borderId="2" xfId="0" applyNumberFormat="1" applyFont="1" applyFill="1" applyBorder="1"/>
    <xf numFmtId="0" fontId="13" fillId="5" borderId="2" xfId="0" applyFont="1" applyFill="1" applyBorder="1"/>
    <xf numFmtId="0" fontId="14" fillId="5" borderId="8" xfId="0" applyFont="1" applyFill="1" applyBorder="1" applyAlignment="1">
      <alignment wrapText="1"/>
    </xf>
    <xf numFmtId="165" fontId="14" fillId="5" borderId="2" xfId="0" applyNumberFormat="1" applyFont="1" applyFill="1" applyBorder="1" applyAlignment="1">
      <alignment horizontal="right"/>
    </xf>
    <xf numFmtId="0" fontId="14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wrapText="1"/>
    </xf>
    <xf numFmtId="0" fontId="13" fillId="6" borderId="2" xfId="0" applyFont="1" applyFill="1" applyBorder="1" applyAlignment="1">
      <alignment wrapText="1"/>
    </xf>
    <xf numFmtId="1" fontId="14" fillId="5" borderId="2" xfId="0" applyNumberFormat="1" applyFont="1" applyFill="1" applyBorder="1"/>
    <xf numFmtId="0" fontId="14" fillId="5" borderId="2" xfId="0" applyFont="1" applyFill="1" applyBorder="1"/>
    <xf numFmtId="2" fontId="14" fillId="5" borderId="2" xfId="0" applyNumberFormat="1" applyFont="1" applyFill="1" applyBorder="1"/>
    <xf numFmtId="165" fontId="14" fillId="3" borderId="2" xfId="0" applyNumberFormat="1" applyFont="1" applyFill="1" applyBorder="1"/>
    <xf numFmtId="2" fontId="14" fillId="3" borderId="2" xfId="0" applyNumberFormat="1" applyFont="1" applyFill="1" applyBorder="1"/>
    <xf numFmtId="2" fontId="13" fillId="7" borderId="2" xfId="0" applyNumberFormat="1" applyFont="1" applyFill="1" applyBorder="1"/>
    <xf numFmtId="0" fontId="13" fillId="0" borderId="0" xfId="0" applyFont="1" applyAlignment="1"/>
    <xf numFmtId="165" fontId="14" fillId="9" borderId="2" xfId="0" applyNumberFormat="1" applyFont="1" applyFill="1" applyBorder="1" applyAlignment="1">
      <alignment wrapText="1"/>
    </xf>
    <xf numFmtId="0" fontId="13" fillId="9" borderId="2" xfId="0" applyFont="1" applyFill="1" applyBorder="1" applyAlignment="1">
      <alignment wrapText="1"/>
    </xf>
    <xf numFmtId="165" fontId="14" fillId="9" borderId="2" xfId="0" applyNumberFormat="1" applyFont="1" applyFill="1" applyBorder="1"/>
    <xf numFmtId="165" fontId="14" fillId="5" borderId="2" xfId="0" applyNumberFormat="1" applyFont="1" applyFill="1" applyBorder="1"/>
    <xf numFmtId="0" fontId="14" fillId="9" borderId="2" xfId="0" applyFont="1" applyFill="1" applyBorder="1"/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8" xfId="0" applyFont="1" applyBorder="1" applyAlignment="1">
      <alignment wrapText="1"/>
    </xf>
    <xf numFmtId="0" fontId="13" fillId="0" borderId="8" xfId="0" applyFont="1" applyBorder="1"/>
    <xf numFmtId="165" fontId="14" fillId="9" borderId="8" xfId="0" applyNumberFormat="1" applyFont="1" applyFill="1" applyBorder="1"/>
    <xf numFmtId="0" fontId="13" fillId="0" borderId="0" xfId="0" applyFont="1" applyBorder="1"/>
    <xf numFmtId="0" fontId="13" fillId="0" borderId="3" xfId="0" applyFont="1" applyBorder="1"/>
    <xf numFmtId="0" fontId="13" fillId="9" borderId="3" xfId="0" applyFont="1" applyFill="1" applyBorder="1"/>
    <xf numFmtId="2" fontId="14" fillId="0" borderId="2" xfId="0" applyNumberFormat="1" applyFont="1" applyBorder="1"/>
    <xf numFmtId="2" fontId="14" fillId="9" borderId="2" xfId="0" applyNumberFormat="1" applyFont="1" applyFill="1" applyBorder="1"/>
    <xf numFmtId="0" fontId="1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horizontal="center" wrapText="1"/>
    </xf>
    <xf numFmtId="1" fontId="14" fillId="2" borderId="2" xfId="0" applyNumberFormat="1" applyFont="1" applyFill="1" applyBorder="1"/>
    <xf numFmtId="1" fontId="13" fillId="2" borderId="2" xfId="0" applyNumberFormat="1" applyFont="1" applyFill="1" applyBorder="1"/>
    <xf numFmtId="1" fontId="14" fillId="9" borderId="2" xfId="0" applyNumberFormat="1" applyFont="1" applyFill="1" applyBorder="1"/>
    <xf numFmtId="1" fontId="13" fillId="9" borderId="2" xfId="0" applyNumberFormat="1" applyFont="1" applyFill="1" applyBorder="1"/>
    <xf numFmtId="0" fontId="1" fillId="0" borderId="0" xfId="0" applyFont="1"/>
    <xf numFmtId="0" fontId="21" fillId="10" borderId="0" xfId="0" applyFont="1" applyFill="1" applyAlignment="1">
      <alignment horizontal="center" vertical="center" wrapText="1"/>
    </xf>
    <xf numFmtId="0" fontId="22" fillId="0" borderId="0" xfId="0" applyFont="1"/>
    <xf numFmtId="0" fontId="22" fillId="0" borderId="0" xfId="0" applyFont="1" applyBorder="1"/>
    <xf numFmtId="0" fontId="9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 shrinkToFit="1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49" fontId="23" fillId="11" borderId="2" xfId="0" applyNumberFormat="1" applyFont="1" applyFill="1" applyBorder="1" applyAlignment="1">
      <alignment horizontal="center" vertical="center" wrapText="1"/>
    </xf>
    <xf numFmtId="49" fontId="23" fillId="12" borderId="2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49" fontId="9" fillId="11" borderId="2" xfId="0" applyNumberFormat="1" applyFont="1" applyFill="1" applyBorder="1" applyAlignment="1" applyProtection="1">
      <alignment vertical="top" wrapText="1" shrinkToFit="1"/>
    </xf>
    <xf numFmtId="0" fontId="9" fillId="11" borderId="2" xfId="0" applyFont="1" applyFill="1" applyBorder="1" applyAlignment="1" applyProtection="1">
      <alignment horizontal="left" vertical="center" wrapText="1" shrinkToFit="1"/>
    </xf>
    <xf numFmtId="0" fontId="10" fillId="11" borderId="2" xfId="0" applyFont="1" applyFill="1" applyBorder="1" applyAlignment="1" applyProtection="1">
      <alignment vertical="center"/>
    </xf>
    <xf numFmtId="3" fontId="25" fillId="0" borderId="6" xfId="0" applyNumberFormat="1" applyFont="1" applyBorder="1" applyAlignment="1">
      <alignment horizontal="center" vertical="center" wrapText="1"/>
    </xf>
    <xf numFmtId="3" fontId="26" fillId="0" borderId="6" xfId="0" applyNumberFormat="1" applyFont="1" applyBorder="1" applyAlignment="1">
      <alignment horizontal="center" vertical="center" wrapText="1"/>
    </xf>
    <xf numFmtId="3" fontId="25" fillId="11" borderId="2" xfId="0" applyNumberFormat="1" applyFont="1" applyFill="1" applyBorder="1" applyAlignment="1">
      <alignment horizontal="center" vertical="center" wrapText="1"/>
    </xf>
    <xf numFmtId="3" fontId="25" fillId="12" borderId="2" xfId="0" applyNumberFormat="1" applyFont="1" applyFill="1" applyBorder="1" applyAlignment="1">
      <alignment horizontal="center" vertical="center" wrapText="1"/>
    </xf>
    <xf numFmtId="0" fontId="27" fillId="13" borderId="2" xfId="0" applyFont="1" applyFill="1" applyBorder="1"/>
    <xf numFmtId="0" fontId="27" fillId="14" borderId="2" xfId="0" applyFont="1" applyFill="1" applyBorder="1"/>
    <xf numFmtId="49" fontId="9" fillId="0" borderId="2" xfId="0" applyNumberFormat="1" applyFont="1" applyBorder="1" applyAlignment="1" applyProtection="1">
      <alignment horizontal="center" vertical="top" wrapText="1" shrinkToFit="1"/>
    </xf>
    <xf numFmtId="0" fontId="9" fillId="0" borderId="2" xfId="0" applyFont="1" applyBorder="1" applyAlignment="1" applyProtection="1">
      <alignment horizontal="left" vertical="center" wrapText="1" shrinkToFit="1"/>
    </xf>
    <xf numFmtId="0" fontId="10" fillId="0" borderId="2" xfId="0" applyFont="1" applyBorder="1" applyAlignment="1" applyProtection="1">
      <alignment horizontal="center" vertical="center" wrapText="1" shrinkToFit="1"/>
    </xf>
    <xf numFmtId="0" fontId="10" fillId="0" borderId="2" xfId="0" applyFont="1" applyBorder="1" applyAlignment="1" applyProtection="1">
      <alignment horizontal="center" vertical="center"/>
    </xf>
    <xf numFmtId="164" fontId="28" fillId="0" borderId="2" xfId="0" applyNumberFormat="1" applyFont="1" applyBorder="1" applyAlignment="1">
      <alignment horizontal="center" vertical="center" wrapText="1"/>
    </xf>
    <xf numFmtId="164" fontId="28" fillId="0" borderId="5" xfId="0" applyNumberFormat="1" applyFont="1" applyBorder="1" applyAlignment="1">
      <alignment horizontal="center" vertical="center" wrapText="1"/>
    </xf>
    <xf numFmtId="164" fontId="21" fillId="11" borderId="2" xfId="0" applyNumberFormat="1" applyFont="1" applyFill="1" applyBorder="1" applyAlignment="1">
      <alignment horizontal="center" vertical="center" wrapText="1"/>
    </xf>
    <xf numFmtId="164" fontId="21" fillId="12" borderId="2" xfId="0" applyNumberFormat="1" applyFont="1" applyFill="1" applyBorder="1" applyAlignment="1">
      <alignment horizontal="center" vertical="center" wrapText="1"/>
    </xf>
    <xf numFmtId="164" fontId="7" fillId="13" borderId="2" xfId="0" applyNumberFormat="1" applyFont="1" applyFill="1" applyBorder="1" applyAlignment="1">
      <alignment horizontal="center" vertical="center" wrapText="1"/>
    </xf>
    <xf numFmtId="164" fontId="21" fillId="14" borderId="2" xfId="0" applyNumberFormat="1" applyFont="1" applyFill="1" applyBorder="1" applyAlignment="1">
      <alignment horizontal="center" vertical="center" wrapText="1"/>
    </xf>
    <xf numFmtId="49" fontId="9" fillId="11" borderId="2" xfId="0" applyNumberFormat="1" applyFont="1" applyFill="1" applyBorder="1" applyAlignment="1" applyProtection="1">
      <alignment horizontal="center" vertical="top" wrapText="1" shrinkToFit="1"/>
    </xf>
    <xf numFmtId="3" fontId="10" fillId="11" borderId="2" xfId="0" applyNumberFormat="1" applyFon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 applyProtection="1">
      <alignment horizontal="center" vertical="center"/>
    </xf>
    <xf numFmtId="3" fontId="21" fillId="0" borderId="6" xfId="0" applyNumberFormat="1" applyFont="1" applyBorder="1" applyAlignment="1">
      <alignment horizontal="center" vertical="center" wrapText="1"/>
    </xf>
    <xf numFmtId="3" fontId="21" fillId="11" borderId="2" xfId="0" applyNumberFormat="1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vertical="top" wrapText="1"/>
    </xf>
    <xf numFmtId="0" fontId="7" fillId="14" borderId="2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top" wrapText="1" shrinkToFit="1"/>
    </xf>
    <xf numFmtId="3" fontId="21" fillId="0" borderId="3" xfId="0" applyNumberFormat="1" applyFont="1" applyBorder="1" applyAlignment="1">
      <alignment horizontal="center" vertical="center" wrapText="1"/>
    </xf>
    <xf numFmtId="1" fontId="21" fillId="12" borderId="2" xfId="0" applyNumberFormat="1" applyFont="1" applyFill="1" applyBorder="1" applyAlignment="1">
      <alignment horizontal="center" vertical="center" wrapText="1"/>
    </xf>
    <xf numFmtId="1" fontId="6" fillId="13" borderId="2" xfId="0" applyNumberFormat="1" applyFont="1" applyFill="1" applyBorder="1" applyAlignment="1">
      <alignment horizontal="center" vertical="top" wrapText="1"/>
    </xf>
    <xf numFmtId="1" fontId="7" fillId="14" borderId="2" xfId="0" applyNumberFormat="1" applyFont="1" applyFill="1" applyBorder="1" applyAlignment="1">
      <alignment horizontal="center" vertical="center"/>
    </xf>
    <xf numFmtId="16" fontId="9" fillId="0" borderId="2" xfId="0" applyNumberFormat="1" applyFont="1" applyBorder="1" applyAlignment="1" applyProtection="1">
      <alignment horizontal="center" vertical="top" wrapText="1" shrinkToFit="1"/>
    </xf>
    <xf numFmtId="0" fontId="12" fillId="0" borderId="2" xfId="0" applyFont="1" applyBorder="1" applyAlignment="1" applyProtection="1">
      <alignment horizontal="left" vertical="center" wrapText="1" shrinkToFit="1"/>
    </xf>
    <xf numFmtId="0" fontId="10" fillId="0" borderId="2" xfId="0" applyFont="1" applyBorder="1" applyAlignment="1" applyProtection="1">
      <alignment horizontal="center" vertical="center" wrapText="1"/>
    </xf>
    <xf numFmtId="3" fontId="28" fillId="0" borderId="5" xfId="0" applyNumberFormat="1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top" wrapText="1" shrinkToFit="1"/>
    </xf>
    <xf numFmtId="3" fontId="28" fillId="0" borderId="2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9" fillId="0" borderId="8" xfId="0" applyNumberFormat="1" applyFont="1" applyBorder="1" applyAlignment="1">
      <alignment horizontal="center" vertical="center" wrapText="1"/>
    </xf>
    <xf numFmtId="3" fontId="29" fillId="0" borderId="9" xfId="0" applyNumberFormat="1" applyFont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 wrapText="1"/>
    </xf>
    <xf numFmtId="0" fontId="22" fillId="15" borderId="2" xfId="0" applyFont="1" applyFill="1" applyBorder="1" applyAlignment="1">
      <alignment vertical="top"/>
    </xf>
    <xf numFmtId="0" fontId="7" fillId="15" borderId="2" xfId="0" applyFont="1" applyFill="1" applyBorder="1" applyAlignment="1">
      <alignment horizontal="center" vertical="center"/>
    </xf>
    <xf numFmtId="3" fontId="21" fillId="16" borderId="2" xfId="0" applyNumberFormat="1" applyFont="1" applyFill="1" applyBorder="1" applyAlignment="1">
      <alignment horizontal="center" vertical="center" wrapText="1"/>
    </xf>
    <xf numFmtId="1" fontId="7" fillId="13" borderId="2" xfId="0" applyNumberFormat="1" applyFont="1" applyFill="1" applyBorder="1" applyAlignment="1">
      <alignment horizontal="center" vertical="top" wrapText="1"/>
    </xf>
    <xf numFmtId="3" fontId="7" fillId="14" borderId="2" xfId="0" applyNumberFormat="1" applyFont="1" applyFill="1" applyBorder="1" applyAlignment="1">
      <alignment horizontal="center" vertical="center"/>
    </xf>
    <xf numFmtId="3" fontId="21" fillId="12" borderId="2" xfId="0" applyNumberFormat="1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vertical="top"/>
    </xf>
    <xf numFmtId="1" fontId="9" fillId="0" borderId="2" xfId="0" applyNumberFormat="1" applyFont="1" applyBorder="1" applyAlignment="1" applyProtection="1">
      <alignment horizontal="center" vertical="top" wrapText="1" shrinkToFit="1"/>
    </xf>
    <xf numFmtId="165" fontId="9" fillId="0" borderId="2" xfId="0" applyNumberFormat="1" applyFont="1" applyBorder="1" applyAlignment="1" applyProtection="1">
      <alignment horizontal="left" vertical="center" wrapText="1" shrinkToFit="1"/>
    </xf>
    <xf numFmtId="165" fontId="10" fillId="0" borderId="2" xfId="0" applyNumberFormat="1" applyFont="1" applyBorder="1" applyAlignment="1" applyProtection="1">
      <alignment horizontal="center" vertical="center" wrapText="1" shrinkToFit="1"/>
    </xf>
    <xf numFmtId="164" fontId="7" fillId="13" borderId="2" xfId="0" applyNumberFormat="1" applyFont="1" applyFill="1" applyBorder="1" applyAlignment="1">
      <alignment horizontal="center" vertical="top" wrapText="1"/>
    </xf>
    <xf numFmtId="164" fontId="7" fillId="14" borderId="2" xfId="0" applyNumberFormat="1" applyFont="1" applyFill="1" applyBorder="1" applyAlignment="1">
      <alignment horizontal="center" vertical="center"/>
    </xf>
    <xf numFmtId="164" fontId="21" fillId="17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center" vertical="center" wrapText="1" shrinkToFit="1"/>
    </xf>
    <xf numFmtId="2" fontId="10" fillId="0" borderId="2" xfId="0" applyNumberFormat="1" applyFont="1" applyBorder="1" applyAlignment="1" applyProtection="1">
      <alignment horizontal="center" vertical="center" wrapText="1"/>
    </xf>
    <xf numFmtId="2" fontId="28" fillId="0" borderId="2" xfId="0" applyNumberFormat="1" applyFont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2" fontId="21" fillId="11" borderId="2" xfId="0" applyNumberFormat="1" applyFont="1" applyFill="1" applyBorder="1" applyAlignment="1">
      <alignment horizontal="center" vertical="center" wrapText="1"/>
    </xf>
    <xf numFmtId="2" fontId="21" fillId="12" borderId="2" xfId="0" applyNumberFormat="1" applyFont="1" applyFill="1" applyBorder="1" applyAlignment="1">
      <alignment horizontal="center" vertical="center" wrapText="1"/>
    </xf>
    <xf numFmtId="2" fontId="7" fillId="13" borderId="2" xfId="0" applyNumberFormat="1" applyFont="1" applyFill="1" applyBorder="1" applyAlignment="1">
      <alignment horizontal="center" vertical="top" wrapText="1"/>
    </xf>
    <xf numFmtId="2" fontId="7" fillId="14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 applyProtection="1">
      <alignment horizontal="left" vertical="center" wrapText="1" shrinkToFit="1"/>
    </xf>
    <xf numFmtId="165" fontId="7" fillId="13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left" vertical="center" wrapText="1"/>
    </xf>
    <xf numFmtId="1" fontId="7" fillId="13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 vertical="center" wrapText="1"/>
    </xf>
    <xf numFmtId="1" fontId="28" fillId="0" borderId="5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 applyProtection="1">
      <alignment horizontal="center" vertical="center" wrapText="1" shrinkToFit="1"/>
    </xf>
    <xf numFmtId="3" fontId="7" fillId="13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1" fontId="9" fillId="11" borderId="2" xfId="0" applyNumberFormat="1" applyFont="1" applyFill="1" applyBorder="1" applyAlignment="1">
      <alignment horizontal="center" vertical="top" wrapText="1" shrinkToFit="1"/>
    </xf>
    <xf numFmtId="0" fontId="9" fillId="11" borderId="2" xfId="0" applyFont="1" applyFill="1" applyBorder="1" applyAlignment="1">
      <alignment horizontal="left" vertical="center" wrapText="1" shrinkToFit="1"/>
    </xf>
    <xf numFmtId="0" fontId="9" fillId="11" borderId="2" xfId="0" applyFont="1" applyFill="1" applyBorder="1" applyAlignment="1">
      <alignment vertical="center" wrapText="1" shrinkToFit="1"/>
    </xf>
    <xf numFmtId="0" fontId="10" fillId="11" borderId="2" xfId="0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vertical="center" wrapText="1" shrinkToFit="1"/>
    </xf>
    <xf numFmtId="3" fontId="10" fillId="11" borderId="2" xfId="0" applyNumberFormat="1" applyFont="1" applyFill="1" applyBorder="1" applyAlignment="1">
      <alignment vertical="center" wrapText="1"/>
    </xf>
    <xf numFmtId="0" fontId="10" fillId="11" borderId="2" xfId="0" applyFont="1" applyFill="1" applyBorder="1" applyAlignment="1">
      <alignment horizontal="center" vertical="center"/>
    </xf>
    <xf numFmtId="1" fontId="31" fillId="12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 shrinkToFit="1"/>
    </xf>
    <xf numFmtId="3" fontId="15" fillId="0" borderId="2" xfId="0" applyNumberFormat="1" applyFont="1" applyFill="1" applyBorder="1" applyAlignment="1">
      <alignment horizontal="center" vertical="center" wrapText="1"/>
    </xf>
    <xf numFmtId="1" fontId="21" fillId="14" borderId="2" xfId="0" applyNumberFormat="1" applyFont="1" applyFill="1" applyBorder="1" applyAlignment="1">
      <alignment horizontal="center" vertical="center" wrapText="1"/>
    </xf>
    <xf numFmtId="1" fontId="6" fillId="13" borderId="2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3" fontId="10" fillId="1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wrapText="1"/>
    </xf>
    <xf numFmtId="49" fontId="17" fillId="2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 shrinkToFit="1"/>
    </xf>
    <xf numFmtId="0" fontId="14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9" borderId="3" xfId="0" applyFont="1" applyFill="1" applyBorder="1" applyAlignment="1" applyProtection="1">
      <alignment wrapText="1"/>
      <protection locked="0"/>
    </xf>
    <xf numFmtId="0" fontId="13" fillId="9" borderId="2" xfId="0" applyFont="1" applyFill="1" applyBorder="1" applyProtection="1">
      <protection locked="0"/>
    </xf>
    <xf numFmtId="165" fontId="14" fillId="9" borderId="2" xfId="0" applyNumberFormat="1" applyFont="1" applyFill="1" applyBorder="1" applyProtection="1">
      <protection locked="0"/>
    </xf>
    <xf numFmtId="0" fontId="13" fillId="9" borderId="3" xfId="0" applyFont="1" applyFill="1" applyBorder="1" applyProtection="1">
      <protection locked="0"/>
    </xf>
    <xf numFmtId="165" fontId="14" fillId="4" borderId="2" xfId="0" applyNumberFormat="1" applyFont="1" applyFill="1" applyBorder="1" applyAlignment="1" applyProtection="1">
      <alignment horizontal="right"/>
      <protection locked="0"/>
    </xf>
    <xf numFmtId="0" fontId="13" fillId="9" borderId="5" xfId="0" applyFont="1" applyFill="1" applyBorder="1" applyProtection="1">
      <protection locked="0"/>
    </xf>
    <xf numFmtId="0" fontId="13" fillId="0" borderId="2" xfId="0" applyFont="1" applyFill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165" fontId="13" fillId="9" borderId="2" xfId="0" applyNumberFormat="1" applyFont="1" applyFill="1" applyBorder="1" applyProtection="1">
      <protection locked="0"/>
    </xf>
    <xf numFmtId="2" fontId="13" fillId="9" borderId="2" xfId="0" applyNumberFormat="1" applyFont="1" applyFill="1" applyBorder="1" applyProtection="1">
      <protection locked="0"/>
    </xf>
    <xf numFmtId="2" fontId="14" fillId="9" borderId="2" xfId="0" applyNumberFormat="1" applyFont="1" applyFill="1" applyBorder="1" applyProtection="1">
      <protection locked="0"/>
    </xf>
    <xf numFmtId="0" fontId="14" fillId="9" borderId="2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2" fontId="9" fillId="0" borderId="2" xfId="0" applyNumberFormat="1" applyFont="1" applyBorder="1" applyAlignment="1" applyProtection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9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5" fillId="9" borderId="7" xfId="0" applyFont="1" applyFill="1" applyBorder="1" applyAlignment="1">
      <alignment horizontal="left" vertical="center" wrapText="1"/>
    </xf>
    <xf numFmtId="0" fontId="20" fillId="9" borderId="0" xfId="0" applyFont="1" applyFill="1" applyBorder="1" applyAlignment="1">
      <alignment horizontal="center" wrapText="1"/>
    </xf>
    <xf numFmtId="0" fontId="20" fillId="9" borderId="10" xfId="0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left" vertical="center" wrapText="1"/>
    </xf>
    <xf numFmtId="0" fontId="15" fillId="9" borderId="0" xfId="0" applyFont="1" applyFill="1" applyBorder="1" applyAlignment="1">
      <alignment horizontal="left" vertical="center" wrapText="1"/>
    </xf>
    <xf numFmtId="0" fontId="15" fillId="9" borderId="10" xfId="0" applyFont="1" applyFill="1" applyBorder="1" applyAlignment="1">
      <alignment horizontal="left" vertical="center" wrapText="1"/>
    </xf>
    <xf numFmtId="0" fontId="13" fillId="6" borderId="5" xfId="0" applyFont="1" applyFill="1" applyBorder="1"/>
    <xf numFmtId="0" fontId="13" fillId="6" borderId="6" xfId="0" applyFont="1" applyFill="1" applyBorder="1"/>
    <xf numFmtId="0" fontId="13" fillId="6" borderId="4" xfId="0" applyFont="1" applyFill="1" applyBorder="1"/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6" borderId="5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1514475</xdr:colOff>
      <xdr:row>0</xdr:row>
      <xdr:rowOff>0</xdr:rowOff>
    </xdr:from>
    <xdr:to>
      <xdr:col>1</xdr:col>
      <xdr:colOff>1514475</xdr:colOff>
      <xdr:row>0</xdr:row>
      <xdr:rowOff>95250</xdr:rowOff>
    </xdr:to>
    <xdr:sp macro="" textlink="">
      <xdr:nvSpPr>
        <xdr:cNvPr id="37" name="TextBox 108"/>
        <xdr:cNvSpPr txBox="1">
          <a:spLocks/>
        </xdr:cNvSpPr>
      </xdr:nvSpPr>
      <xdr:spPr bwMode="auto">
        <a:xfrm>
          <a:off x="1885950" y="21669375"/>
          <a:ext cx="150495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810808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87" name="TextBox 1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88" name="TextBox 2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89" name="TextBox 3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70</xdr:row>
      <xdr:rowOff>0</xdr:rowOff>
    </xdr:from>
    <xdr:to>
      <xdr:col>1</xdr:col>
      <xdr:colOff>1642680</xdr:colOff>
      <xdr:row>70</xdr:row>
      <xdr:rowOff>159135</xdr:rowOff>
    </xdr:to>
    <xdr:sp macro="" textlink="">
      <xdr:nvSpPr>
        <xdr:cNvPr id="90" name="TextBox 4"/>
        <xdr:cNvSpPr/>
      </xdr:nvSpPr>
      <xdr:spPr>
        <a:xfrm>
          <a:off x="195366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1709280</xdr:colOff>
      <xdr:row>70</xdr:row>
      <xdr:rowOff>159135</xdr:rowOff>
    </xdr:to>
    <xdr:sp macro="" textlink="">
      <xdr:nvSpPr>
        <xdr:cNvPr id="91" name="TextBox 5"/>
        <xdr:cNvSpPr/>
      </xdr:nvSpPr>
      <xdr:spPr>
        <a:xfrm>
          <a:off x="2010900" y="26108025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1709280</xdr:colOff>
      <xdr:row>70</xdr:row>
      <xdr:rowOff>159135</xdr:rowOff>
    </xdr:to>
    <xdr:sp macro="" textlink="">
      <xdr:nvSpPr>
        <xdr:cNvPr id="92" name="TextBox 6"/>
        <xdr:cNvSpPr/>
      </xdr:nvSpPr>
      <xdr:spPr>
        <a:xfrm>
          <a:off x="2010900" y="26108025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1709280</xdr:colOff>
      <xdr:row>70</xdr:row>
      <xdr:rowOff>159135</xdr:rowOff>
    </xdr:to>
    <xdr:sp macro="" textlink="">
      <xdr:nvSpPr>
        <xdr:cNvPr id="93" name="TextBox 7"/>
        <xdr:cNvSpPr/>
      </xdr:nvSpPr>
      <xdr:spPr>
        <a:xfrm>
          <a:off x="2010900" y="26108025"/>
          <a:ext cx="19368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94" name="TextBox 8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70</xdr:row>
      <xdr:rowOff>0</xdr:rowOff>
    </xdr:from>
    <xdr:to>
      <xdr:col>1</xdr:col>
      <xdr:colOff>1614240</xdr:colOff>
      <xdr:row>70</xdr:row>
      <xdr:rowOff>159135</xdr:rowOff>
    </xdr:to>
    <xdr:sp macro="" textlink="">
      <xdr:nvSpPr>
        <xdr:cNvPr id="95" name="TextBox 9"/>
        <xdr:cNvSpPr/>
      </xdr:nvSpPr>
      <xdr:spPr>
        <a:xfrm>
          <a:off x="192522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96" name="TextBox 10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97" name="TextBox 11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98" name="TextBox 12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99" name="TextBox 13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61</xdr:row>
      <xdr:rowOff>0</xdr:rowOff>
    </xdr:from>
    <xdr:to>
      <xdr:col>1</xdr:col>
      <xdr:colOff>1699920</xdr:colOff>
      <xdr:row>61</xdr:row>
      <xdr:rowOff>159600</xdr:rowOff>
    </xdr:to>
    <xdr:sp macro="" textlink="">
      <xdr:nvSpPr>
        <xdr:cNvPr id="100" name="TextBox 14"/>
        <xdr:cNvSpPr/>
      </xdr:nvSpPr>
      <xdr:spPr>
        <a:xfrm>
          <a:off x="2010900" y="21107400"/>
          <a:ext cx="184320" cy="23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159600</xdr:rowOff>
    </xdr:to>
    <xdr:sp macro="" textlink="">
      <xdr:nvSpPr>
        <xdr:cNvPr id="101" name="TextBox 15"/>
        <xdr:cNvSpPr/>
      </xdr:nvSpPr>
      <xdr:spPr>
        <a:xfrm>
          <a:off x="2010900" y="26108025"/>
          <a:ext cx="184320" cy="23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1429920</xdr:colOff>
      <xdr:row>70</xdr:row>
      <xdr:rowOff>0</xdr:rowOff>
    </xdr:from>
    <xdr:to>
      <xdr:col>1</xdr:col>
      <xdr:colOff>1614240</xdr:colOff>
      <xdr:row>70</xdr:row>
      <xdr:rowOff>159135</xdr:rowOff>
    </xdr:to>
    <xdr:sp macro="" textlink="">
      <xdr:nvSpPr>
        <xdr:cNvPr id="102" name="TextBox 16"/>
        <xdr:cNvSpPr/>
      </xdr:nvSpPr>
      <xdr:spPr>
        <a:xfrm>
          <a:off x="192522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103" name="TextBox 17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104" name="TextBox 18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105" name="TextBox 19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06" name="TextBox 20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1353600</xdr:colOff>
      <xdr:row>70</xdr:row>
      <xdr:rowOff>0</xdr:rowOff>
    </xdr:from>
    <xdr:to>
      <xdr:col>1</xdr:col>
      <xdr:colOff>1537920</xdr:colOff>
      <xdr:row>70</xdr:row>
      <xdr:rowOff>159000</xdr:rowOff>
    </xdr:to>
    <xdr:sp macro="" textlink="">
      <xdr:nvSpPr>
        <xdr:cNvPr id="107" name="TextBox 21"/>
        <xdr:cNvSpPr/>
      </xdr:nvSpPr>
      <xdr:spPr>
        <a:xfrm>
          <a:off x="1848900" y="26108025"/>
          <a:ext cx="18432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70</xdr:row>
      <xdr:rowOff>0</xdr:rowOff>
    </xdr:from>
    <xdr:to>
      <xdr:col>1</xdr:col>
      <xdr:colOff>1643040</xdr:colOff>
      <xdr:row>70</xdr:row>
      <xdr:rowOff>159000</xdr:rowOff>
    </xdr:to>
    <xdr:sp macro="" textlink="">
      <xdr:nvSpPr>
        <xdr:cNvPr id="108" name="TextBox 22"/>
        <xdr:cNvSpPr/>
      </xdr:nvSpPr>
      <xdr:spPr>
        <a:xfrm>
          <a:off x="1963380" y="26108025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70</xdr:row>
      <xdr:rowOff>0</xdr:rowOff>
    </xdr:from>
    <xdr:to>
      <xdr:col>1</xdr:col>
      <xdr:colOff>1643040</xdr:colOff>
      <xdr:row>70</xdr:row>
      <xdr:rowOff>159000</xdr:rowOff>
    </xdr:to>
    <xdr:sp macro="" textlink="">
      <xdr:nvSpPr>
        <xdr:cNvPr id="109" name="TextBox 23"/>
        <xdr:cNvSpPr/>
      </xdr:nvSpPr>
      <xdr:spPr>
        <a:xfrm>
          <a:off x="1963380" y="26108025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70</xdr:row>
      <xdr:rowOff>0</xdr:rowOff>
    </xdr:from>
    <xdr:to>
      <xdr:col>1</xdr:col>
      <xdr:colOff>1643040</xdr:colOff>
      <xdr:row>70</xdr:row>
      <xdr:rowOff>159000</xdr:rowOff>
    </xdr:to>
    <xdr:sp macro="" textlink="">
      <xdr:nvSpPr>
        <xdr:cNvPr id="110" name="TextBox 24"/>
        <xdr:cNvSpPr/>
      </xdr:nvSpPr>
      <xdr:spPr>
        <a:xfrm>
          <a:off x="1963380" y="26108025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70</xdr:row>
      <xdr:rowOff>0</xdr:rowOff>
    </xdr:from>
    <xdr:to>
      <xdr:col>1</xdr:col>
      <xdr:colOff>1643040</xdr:colOff>
      <xdr:row>70</xdr:row>
      <xdr:rowOff>159000</xdr:rowOff>
    </xdr:to>
    <xdr:sp macro="" textlink="">
      <xdr:nvSpPr>
        <xdr:cNvPr id="111" name="TextBox 25"/>
        <xdr:cNvSpPr/>
      </xdr:nvSpPr>
      <xdr:spPr>
        <a:xfrm>
          <a:off x="1963380" y="26108025"/>
          <a:ext cx="174960" cy="311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12" name="TextBox 26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13" name="TextBox 27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14" name="TextBox 28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15" name="TextBox 29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16" name="TextBox 30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17" name="TextBox 31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18" name="TextBox 32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19" name="TextBox 3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20" name="TextBox 34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1707840</xdr:colOff>
      <xdr:row>70</xdr:row>
      <xdr:rowOff>157665</xdr:rowOff>
    </xdr:to>
    <xdr:sp macro="" textlink="">
      <xdr:nvSpPr>
        <xdr:cNvPr id="121" name="TextBox 35"/>
        <xdr:cNvSpPr/>
      </xdr:nvSpPr>
      <xdr:spPr>
        <a:xfrm>
          <a:off x="2010900" y="26108025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1707840</xdr:colOff>
      <xdr:row>70</xdr:row>
      <xdr:rowOff>157665</xdr:rowOff>
    </xdr:to>
    <xdr:sp macro="" textlink="">
      <xdr:nvSpPr>
        <xdr:cNvPr id="122" name="TextBox 36"/>
        <xdr:cNvSpPr/>
      </xdr:nvSpPr>
      <xdr:spPr>
        <a:xfrm>
          <a:off x="2010900" y="26108025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23" name="TextBox 37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153360</xdr:rowOff>
    </xdr:to>
    <xdr:sp macro="" textlink="">
      <xdr:nvSpPr>
        <xdr:cNvPr id="124" name="TextBox 38"/>
        <xdr:cNvSpPr/>
      </xdr:nvSpPr>
      <xdr:spPr>
        <a:xfrm>
          <a:off x="2001180" y="26108025"/>
          <a:ext cx="184320" cy="153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25" name="TextBox 39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26" name="TextBox 40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27" name="TextBox 41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28" name="TextBox 42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29" name="TextBox 4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30" name="TextBox 44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31" name="TextBox 45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32" name="TextBox 46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33" name="TextBox 47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34" name="TextBox 48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35" name="TextBox 49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36" name="TextBox 50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37" name="TextBox 51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38" name="TextBox 52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39" name="TextBox 5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40" name="TextBox 54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1514520</xdr:colOff>
      <xdr:row>61</xdr:row>
      <xdr:rowOff>0</xdr:rowOff>
    </xdr:from>
    <xdr:to>
      <xdr:col>1</xdr:col>
      <xdr:colOff>1704600</xdr:colOff>
      <xdr:row>61</xdr:row>
      <xdr:rowOff>95040</xdr:rowOff>
    </xdr:to>
    <xdr:sp macro="" textlink="">
      <xdr:nvSpPr>
        <xdr:cNvPr id="141" name="TextBox 108"/>
        <xdr:cNvSpPr/>
      </xdr:nvSpPr>
      <xdr:spPr>
        <a:xfrm>
          <a:off x="2009820" y="21107400"/>
          <a:ext cx="190080" cy="95040"/>
        </a:xfrm>
        <a:prstGeom prst="rect">
          <a:avLst/>
        </a:prstGeom>
        <a:noFill/>
        <a:ln w="9525">
          <a:solidFill>
            <a:srgbClr val="5181BA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142" name="TextBox 56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143" name="TextBox 57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44" name="TextBox 58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61</xdr:row>
      <xdr:rowOff>0</xdr:rowOff>
    </xdr:from>
    <xdr:to>
      <xdr:col>1</xdr:col>
      <xdr:colOff>1699920</xdr:colOff>
      <xdr:row>61</xdr:row>
      <xdr:rowOff>159135</xdr:rowOff>
    </xdr:to>
    <xdr:sp macro="" textlink="">
      <xdr:nvSpPr>
        <xdr:cNvPr id="145" name="TextBox 59"/>
        <xdr:cNvSpPr/>
      </xdr:nvSpPr>
      <xdr:spPr>
        <a:xfrm>
          <a:off x="2010900" y="2110740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146" name="TextBox 60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47" name="TextBox 61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48" name="TextBox 62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49" name="TextBox 63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50" name="TextBox 64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51" name="TextBox 65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52" name="TextBox 66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53" name="TextBox 67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54" name="TextBox 68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55" name="TextBox 69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56" name="TextBox 70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57" name="TextBox 71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58" name="TextBox 72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59" name="TextBox 7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60" name="TextBox 74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61" name="TextBox 75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62" name="TextBox 76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63" name="TextBox 77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64" name="TextBox 78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65" name="TextBox 79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66" name="TextBox 80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67" name="TextBox 81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68" name="TextBox 82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69" name="TextBox 8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70" name="TextBox 84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1707840</xdr:colOff>
      <xdr:row>70</xdr:row>
      <xdr:rowOff>157665</xdr:rowOff>
    </xdr:to>
    <xdr:sp macro="" textlink="">
      <xdr:nvSpPr>
        <xdr:cNvPr id="171" name="TextBox 85"/>
        <xdr:cNvSpPr/>
      </xdr:nvSpPr>
      <xdr:spPr>
        <a:xfrm>
          <a:off x="2010900" y="26108025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1707840</xdr:colOff>
      <xdr:row>70</xdr:row>
      <xdr:rowOff>157665</xdr:rowOff>
    </xdr:to>
    <xdr:sp macro="" textlink="">
      <xdr:nvSpPr>
        <xdr:cNvPr id="172" name="TextBox 86"/>
        <xdr:cNvSpPr/>
      </xdr:nvSpPr>
      <xdr:spPr>
        <a:xfrm>
          <a:off x="2010900" y="26108025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73" name="TextBox 87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153360</xdr:rowOff>
    </xdr:to>
    <xdr:sp macro="" textlink="">
      <xdr:nvSpPr>
        <xdr:cNvPr id="174" name="TextBox 88"/>
        <xdr:cNvSpPr/>
      </xdr:nvSpPr>
      <xdr:spPr>
        <a:xfrm>
          <a:off x="2001180" y="26108025"/>
          <a:ext cx="184320" cy="153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75" name="TextBox 89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76" name="TextBox 90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77" name="TextBox 91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78" name="TextBox 92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79" name="TextBox 9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80" name="TextBox 94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81" name="TextBox 95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82" name="TextBox 96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83" name="TextBox 97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184" name="TextBox 98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185" name="TextBox 99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186" name="TextBox 100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87" name="TextBox 101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88" name="TextBox 102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89" name="TextBox 10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190" name="TextBox 104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1486800</xdr:colOff>
      <xdr:row>70</xdr:row>
      <xdr:rowOff>0</xdr:rowOff>
    </xdr:from>
    <xdr:to>
      <xdr:col>1</xdr:col>
      <xdr:colOff>1671120</xdr:colOff>
      <xdr:row>70</xdr:row>
      <xdr:rowOff>159465</xdr:rowOff>
    </xdr:to>
    <xdr:sp macro="" textlink="">
      <xdr:nvSpPr>
        <xdr:cNvPr id="191" name="TextBox 105"/>
        <xdr:cNvSpPr/>
      </xdr:nvSpPr>
      <xdr:spPr>
        <a:xfrm>
          <a:off x="19821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1486800</xdr:colOff>
      <xdr:row>70</xdr:row>
      <xdr:rowOff>0</xdr:rowOff>
    </xdr:from>
    <xdr:to>
      <xdr:col>1</xdr:col>
      <xdr:colOff>1671120</xdr:colOff>
      <xdr:row>70</xdr:row>
      <xdr:rowOff>159465</xdr:rowOff>
    </xdr:to>
    <xdr:sp macro="" textlink="">
      <xdr:nvSpPr>
        <xdr:cNvPr id="192" name="TextBox 106"/>
        <xdr:cNvSpPr/>
      </xdr:nvSpPr>
      <xdr:spPr>
        <a:xfrm>
          <a:off x="19821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1486800</xdr:colOff>
      <xdr:row>70</xdr:row>
      <xdr:rowOff>0</xdr:rowOff>
    </xdr:from>
    <xdr:to>
      <xdr:col>1</xdr:col>
      <xdr:colOff>1671120</xdr:colOff>
      <xdr:row>70</xdr:row>
      <xdr:rowOff>159465</xdr:rowOff>
    </xdr:to>
    <xdr:sp macro="" textlink="">
      <xdr:nvSpPr>
        <xdr:cNvPr id="193" name="TextBox 107"/>
        <xdr:cNvSpPr/>
      </xdr:nvSpPr>
      <xdr:spPr>
        <a:xfrm>
          <a:off x="19821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1486800</xdr:colOff>
      <xdr:row>70</xdr:row>
      <xdr:rowOff>0</xdr:rowOff>
    </xdr:from>
    <xdr:to>
      <xdr:col>1</xdr:col>
      <xdr:colOff>1671120</xdr:colOff>
      <xdr:row>70</xdr:row>
      <xdr:rowOff>159465</xdr:rowOff>
    </xdr:to>
    <xdr:sp macro="" textlink="">
      <xdr:nvSpPr>
        <xdr:cNvPr id="194" name="TextBox 108"/>
        <xdr:cNvSpPr/>
      </xdr:nvSpPr>
      <xdr:spPr>
        <a:xfrm>
          <a:off x="19821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56</xdr:row>
      <xdr:rowOff>0</xdr:rowOff>
    </xdr:from>
    <xdr:to>
      <xdr:col>1</xdr:col>
      <xdr:colOff>1652400</xdr:colOff>
      <xdr:row>56</xdr:row>
      <xdr:rowOff>159465</xdr:rowOff>
    </xdr:to>
    <xdr:sp macro="" textlink="">
      <xdr:nvSpPr>
        <xdr:cNvPr id="195" name="TextBox 109"/>
        <xdr:cNvSpPr/>
      </xdr:nvSpPr>
      <xdr:spPr>
        <a:xfrm>
          <a:off x="196338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56</xdr:row>
      <xdr:rowOff>0</xdr:rowOff>
    </xdr:from>
    <xdr:to>
      <xdr:col>1</xdr:col>
      <xdr:colOff>1652400</xdr:colOff>
      <xdr:row>56</xdr:row>
      <xdr:rowOff>159465</xdr:rowOff>
    </xdr:to>
    <xdr:sp macro="" textlink="">
      <xdr:nvSpPr>
        <xdr:cNvPr id="196" name="TextBox 110"/>
        <xdr:cNvSpPr/>
      </xdr:nvSpPr>
      <xdr:spPr>
        <a:xfrm>
          <a:off x="196338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56</xdr:row>
      <xdr:rowOff>0</xdr:rowOff>
    </xdr:from>
    <xdr:to>
      <xdr:col>1</xdr:col>
      <xdr:colOff>1652400</xdr:colOff>
      <xdr:row>56</xdr:row>
      <xdr:rowOff>159465</xdr:rowOff>
    </xdr:to>
    <xdr:sp macro="" textlink="">
      <xdr:nvSpPr>
        <xdr:cNvPr id="197" name="TextBox 111"/>
        <xdr:cNvSpPr/>
      </xdr:nvSpPr>
      <xdr:spPr>
        <a:xfrm>
          <a:off x="196338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1468080</xdr:colOff>
      <xdr:row>56</xdr:row>
      <xdr:rowOff>0</xdr:rowOff>
    </xdr:from>
    <xdr:to>
      <xdr:col>1</xdr:col>
      <xdr:colOff>1652400</xdr:colOff>
      <xdr:row>56</xdr:row>
      <xdr:rowOff>159465</xdr:rowOff>
    </xdr:to>
    <xdr:sp macro="" textlink="">
      <xdr:nvSpPr>
        <xdr:cNvPr id="198" name="TextBox 112"/>
        <xdr:cNvSpPr/>
      </xdr:nvSpPr>
      <xdr:spPr>
        <a:xfrm>
          <a:off x="196338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159465</xdr:rowOff>
    </xdr:to>
    <xdr:sp macro="" textlink="">
      <xdr:nvSpPr>
        <xdr:cNvPr id="199" name="TextBox 113"/>
        <xdr:cNvSpPr/>
      </xdr:nvSpPr>
      <xdr:spPr>
        <a:xfrm>
          <a:off x="200118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159465</xdr:rowOff>
    </xdr:to>
    <xdr:sp macro="" textlink="">
      <xdr:nvSpPr>
        <xdr:cNvPr id="200" name="TextBox 114"/>
        <xdr:cNvSpPr/>
      </xdr:nvSpPr>
      <xdr:spPr>
        <a:xfrm>
          <a:off x="20109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159465</xdr:rowOff>
    </xdr:to>
    <xdr:sp macro="" textlink="">
      <xdr:nvSpPr>
        <xdr:cNvPr id="201" name="TextBox 115"/>
        <xdr:cNvSpPr/>
      </xdr:nvSpPr>
      <xdr:spPr>
        <a:xfrm>
          <a:off x="20109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159465</xdr:rowOff>
    </xdr:to>
    <xdr:sp macro="" textlink="">
      <xdr:nvSpPr>
        <xdr:cNvPr id="202" name="TextBox 116"/>
        <xdr:cNvSpPr/>
      </xdr:nvSpPr>
      <xdr:spPr>
        <a:xfrm>
          <a:off x="200118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159465</xdr:rowOff>
    </xdr:to>
    <xdr:sp macro="" textlink="">
      <xdr:nvSpPr>
        <xdr:cNvPr id="203" name="TextBox 117"/>
        <xdr:cNvSpPr/>
      </xdr:nvSpPr>
      <xdr:spPr>
        <a:xfrm>
          <a:off x="200118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159465</xdr:rowOff>
    </xdr:to>
    <xdr:sp macro="" textlink="">
      <xdr:nvSpPr>
        <xdr:cNvPr id="204" name="TextBox 118"/>
        <xdr:cNvSpPr/>
      </xdr:nvSpPr>
      <xdr:spPr>
        <a:xfrm>
          <a:off x="20109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159465</xdr:rowOff>
    </xdr:to>
    <xdr:sp macro="" textlink="">
      <xdr:nvSpPr>
        <xdr:cNvPr id="205" name="TextBox 119"/>
        <xdr:cNvSpPr/>
      </xdr:nvSpPr>
      <xdr:spPr>
        <a:xfrm>
          <a:off x="20109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159465</xdr:rowOff>
    </xdr:to>
    <xdr:sp macro="" textlink="">
      <xdr:nvSpPr>
        <xdr:cNvPr id="206" name="TextBox 120"/>
        <xdr:cNvSpPr/>
      </xdr:nvSpPr>
      <xdr:spPr>
        <a:xfrm>
          <a:off x="200118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159465</xdr:rowOff>
    </xdr:to>
    <xdr:sp macro="" textlink="">
      <xdr:nvSpPr>
        <xdr:cNvPr id="207" name="TextBox 121"/>
        <xdr:cNvSpPr/>
      </xdr:nvSpPr>
      <xdr:spPr>
        <a:xfrm>
          <a:off x="200118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1642680</xdr:colOff>
      <xdr:row>56</xdr:row>
      <xdr:rowOff>159465</xdr:rowOff>
    </xdr:to>
    <xdr:sp macro="" textlink="">
      <xdr:nvSpPr>
        <xdr:cNvPr id="208" name="TextBox 122"/>
        <xdr:cNvSpPr/>
      </xdr:nvSpPr>
      <xdr:spPr>
        <a:xfrm>
          <a:off x="195366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1642680</xdr:colOff>
      <xdr:row>56</xdr:row>
      <xdr:rowOff>159465</xdr:rowOff>
    </xdr:to>
    <xdr:sp macro="" textlink="">
      <xdr:nvSpPr>
        <xdr:cNvPr id="209" name="TextBox 123"/>
        <xdr:cNvSpPr/>
      </xdr:nvSpPr>
      <xdr:spPr>
        <a:xfrm>
          <a:off x="195366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1642680</xdr:colOff>
      <xdr:row>56</xdr:row>
      <xdr:rowOff>159465</xdr:rowOff>
    </xdr:to>
    <xdr:sp macro="" textlink="">
      <xdr:nvSpPr>
        <xdr:cNvPr id="210" name="TextBox 124"/>
        <xdr:cNvSpPr/>
      </xdr:nvSpPr>
      <xdr:spPr>
        <a:xfrm>
          <a:off x="195366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1642680</xdr:colOff>
      <xdr:row>56</xdr:row>
      <xdr:rowOff>159465</xdr:rowOff>
    </xdr:to>
    <xdr:sp macro="" textlink="">
      <xdr:nvSpPr>
        <xdr:cNvPr id="211" name="TextBox 125"/>
        <xdr:cNvSpPr/>
      </xdr:nvSpPr>
      <xdr:spPr>
        <a:xfrm>
          <a:off x="195366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159465</xdr:rowOff>
    </xdr:to>
    <xdr:sp macro="" textlink="">
      <xdr:nvSpPr>
        <xdr:cNvPr id="212" name="TextBox 126"/>
        <xdr:cNvSpPr/>
      </xdr:nvSpPr>
      <xdr:spPr>
        <a:xfrm>
          <a:off x="20109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159465</xdr:rowOff>
    </xdr:to>
    <xdr:sp macro="" textlink="">
      <xdr:nvSpPr>
        <xdr:cNvPr id="213" name="TextBox 127"/>
        <xdr:cNvSpPr/>
      </xdr:nvSpPr>
      <xdr:spPr>
        <a:xfrm>
          <a:off x="201090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159465</xdr:rowOff>
    </xdr:to>
    <xdr:sp macro="" textlink="">
      <xdr:nvSpPr>
        <xdr:cNvPr id="214" name="TextBox 128"/>
        <xdr:cNvSpPr/>
      </xdr:nvSpPr>
      <xdr:spPr>
        <a:xfrm>
          <a:off x="200118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159465</xdr:rowOff>
    </xdr:to>
    <xdr:sp macro="" textlink="">
      <xdr:nvSpPr>
        <xdr:cNvPr id="215" name="TextBox 129"/>
        <xdr:cNvSpPr/>
      </xdr:nvSpPr>
      <xdr:spPr>
        <a:xfrm>
          <a:off x="2001180" y="26108025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1642680</xdr:colOff>
      <xdr:row>56</xdr:row>
      <xdr:rowOff>159465</xdr:rowOff>
    </xdr:to>
    <xdr:sp macro="" textlink="">
      <xdr:nvSpPr>
        <xdr:cNvPr id="216" name="TextBox 130"/>
        <xdr:cNvSpPr/>
      </xdr:nvSpPr>
      <xdr:spPr>
        <a:xfrm>
          <a:off x="195366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1642680</xdr:colOff>
      <xdr:row>56</xdr:row>
      <xdr:rowOff>159465</xdr:rowOff>
    </xdr:to>
    <xdr:sp macro="" textlink="">
      <xdr:nvSpPr>
        <xdr:cNvPr id="217" name="TextBox 131"/>
        <xdr:cNvSpPr/>
      </xdr:nvSpPr>
      <xdr:spPr>
        <a:xfrm>
          <a:off x="195366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1642680</xdr:colOff>
      <xdr:row>56</xdr:row>
      <xdr:rowOff>159465</xdr:rowOff>
    </xdr:to>
    <xdr:sp macro="" textlink="">
      <xdr:nvSpPr>
        <xdr:cNvPr id="218" name="TextBox 132"/>
        <xdr:cNvSpPr/>
      </xdr:nvSpPr>
      <xdr:spPr>
        <a:xfrm>
          <a:off x="195366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1642680</xdr:colOff>
      <xdr:row>56</xdr:row>
      <xdr:rowOff>159465</xdr:rowOff>
    </xdr:to>
    <xdr:sp macro="" textlink="">
      <xdr:nvSpPr>
        <xdr:cNvPr id="219" name="TextBox 133"/>
        <xdr:cNvSpPr/>
      </xdr:nvSpPr>
      <xdr:spPr>
        <a:xfrm>
          <a:off x="1953660" y="1922145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1514520</xdr:colOff>
      <xdr:row>61</xdr:row>
      <xdr:rowOff>0</xdr:rowOff>
    </xdr:from>
    <xdr:to>
      <xdr:col>1</xdr:col>
      <xdr:colOff>1704600</xdr:colOff>
      <xdr:row>61</xdr:row>
      <xdr:rowOff>95040</xdr:rowOff>
    </xdr:to>
    <xdr:sp macro="" textlink="">
      <xdr:nvSpPr>
        <xdr:cNvPr id="220" name="TextBox 108"/>
        <xdr:cNvSpPr/>
      </xdr:nvSpPr>
      <xdr:spPr>
        <a:xfrm>
          <a:off x="2009820" y="21107400"/>
          <a:ext cx="190080" cy="95040"/>
        </a:xfrm>
        <a:prstGeom prst="rect">
          <a:avLst/>
        </a:prstGeom>
        <a:noFill/>
        <a:ln w="9525">
          <a:solidFill>
            <a:srgbClr val="5181BA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221" name="TextBox 135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222" name="TextBox 136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223" name="TextBox 137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61</xdr:row>
      <xdr:rowOff>0</xdr:rowOff>
    </xdr:from>
    <xdr:to>
      <xdr:col>1</xdr:col>
      <xdr:colOff>1699920</xdr:colOff>
      <xdr:row>61</xdr:row>
      <xdr:rowOff>159135</xdr:rowOff>
    </xdr:to>
    <xdr:sp macro="" textlink="">
      <xdr:nvSpPr>
        <xdr:cNvPr id="224" name="TextBox 138"/>
        <xdr:cNvSpPr/>
      </xdr:nvSpPr>
      <xdr:spPr>
        <a:xfrm>
          <a:off x="2010900" y="21107400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159135</xdr:rowOff>
    </xdr:to>
    <xdr:sp macro="" textlink="">
      <xdr:nvSpPr>
        <xdr:cNvPr id="225" name="TextBox 139"/>
        <xdr:cNvSpPr/>
      </xdr:nvSpPr>
      <xdr:spPr>
        <a:xfrm>
          <a:off x="201090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226" name="TextBox 140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227" name="TextBox 141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228" name="TextBox 142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29" name="TextBox 143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30" name="TextBox 144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231" name="TextBox 145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232" name="TextBox 146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33" name="TextBox 147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34" name="TextBox 148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235" name="TextBox 149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236" name="TextBox 150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37" name="TextBox 151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38" name="TextBox 152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39" name="TextBox 15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40" name="TextBox 154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41" name="TextBox 155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42" name="TextBox 156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243" name="TextBox 157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244" name="TextBox 158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45" name="TextBox 159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46" name="TextBox 160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47" name="TextBox 161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48" name="TextBox 162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249" name="TextBox 163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1707840</xdr:colOff>
      <xdr:row>70</xdr:row>
      <xdr:rowOff>157665</xdr:rowOff>
    </xdr:to>
    <xdr:sp macro="" textlink="">
      <xdr:nvSpPr>
        <xdr:cNvPr id="250" name="TextBox 164"/>
        <xdr:cNvSpPr/>
      </xdr:nvSpPr>
      <xdr:spPr>
        <a:xfrm>
          <a:off x="2010900" y="26108025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1707840</xdr:colOff>
      <xdr:row>70</xdr:row>
      <xdr:rowOff>157665</xdr:rowOff>
    </xdr:to>
    <xdr:sp macro="" textlink="">
      <xdr:nvSpPr>
        <xdr:cNvPr id="251" name="TextBox 165"/>
        <xdr:cNvSpPr/>
      </xdr:nvSpPr>
      <xdr:spPr>
        <a:xfrm>
          <a:off x="2010900" y="26108025"/>
          <a:ext cx="19224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252" name="TextBox 166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153360</xdr:rowOff>
    </xdr:to>
    <xdr:sp macro="" textlink="">
      <xdr:nvSpPr>
        <xdr:cNvPr id="253" name="TextBox 167"/>
        <xdr:cNvSpPr/>
      </xdr:nvSpPr>
      <xdr:spPr>
        <a:xfrm>
          <a:off x="2001180" y="26108025"/>
          <a:ext cx="184320" cy="153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54" name="TextBox 168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55" name="TextBox 169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256" name="TextBox 170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257" name="TextBox 171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58" name="TextBox 172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59" name="TextBox 17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60" name="TextBox 174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61" name="TextBox 175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62" name="TextBox 176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1515600</xdr:colOff>
      <xdr:row>70</xdr:row>
      <xdr:rowOff>0</xdr:rowOff>
    </xdr:from>
    <xdr:to>
      <xdr:col>1</xdr:col>
      <xdr:colOff>1699920</xdr:colOff>
      <xdr:row>70</xdr:row>
      <xdr:rowOff>159630</xdr:rowOff>
    </xdr:to>
    <xdr:sp macro="" textlink="">
      <xdr:nvSpPr>
        <xdr:cNvPr id="263" name="TextBox 177"/>
        <xdr:cNvSpPr/>
      </xdr:nvSpPr>
      <xdr:spPr>
        <a:xfrm>
          <a:off x="2010900" y="26108025"/>
          <a:ext cx="184320" cy="254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159435</xdr:rowOff>
    </xdr:to>
    <xdr:sp macro="" textlink="">
      <xdr:nvSpPr>
        <xdr:cNvPr id="264" name="TextBox 178"/>
        <xdr:cNvSpPr/>
      </xdr:nvSpPr>
      <xdr:spPr>
        <a:xfrm>
          <a:off x="2001180" y="26108025"/>
          <a:ext cx="184320" cy="24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1505880</xdr:colOff>
      <xdr:row>70</xdr:row>
      <xdr:rowOff>0</xdr:rowOff>
    </xdr:from>
    <xdr:to>
      <xdr:col>1</xdr:col>
      <xdr:colOff>1690200</xdr:colOff>
      <xdr:row>70</xdr:row>
      <xdr:rowOff>159135</xdr:rowOff>
    </xdr:to>
    <xdr:sp macro="" textlink="">
      <xdr:nvSpPr>
        <xdr:cNvPr id="265" name="TextBox 179"/>
        <xdr:cNvSpPr/>
      </xdr:nvSpPr>
      <xdr:spPr>
        <a:xfrm>
          <a:off x="2001180" y="26108025"/>
          <a:ext cx="184320" cy="282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66" name="TextBox 180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67" name="TextBox 181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68" name="TextBox 182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1458360</xdr:colOff>
      <xdr:row>56</xdr:row>
      <xdr:rowOff>0</xdr:rowOff>
    </xdr:from>
    <xdr:to>
      <xdr:col>1</xdr:col>
      <xdr:colOff>1661760</xdr:colOff>
      <xdr:row>57</xdr:row>
      <xdr:rowOff>36000</xdr:rowOff>
    </xdr:to>
    <xdr:sp macro="" textlink="">
      <xdr:nvSpPr>
        <xdr:cNvPr id="269" name="TextBox 183"/>
        <xdr:cNvSpPr/>
      </xdr:nvSpPr>
      <xdr:spPr>
        <a:xfrm>
          <a:off x="1953660" y="19221450"/>
          <a:ext cx="203400" cy="42652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82"/>
  <sheetViews>
    <sheetView zoomScale="80" zoomScaleNormal="80" workbookViewId="0">
      <pane xSplit="4" ySplit="5" topLeftCell="Q65" activePane="bottomRight" state="frozen"/>
      <selection pane="topRight" activeCell="E1" sqref="E1"/>
      <selection pane="bottomLeft" activeCell="A6" sqref="A6"/>
      <selection pane="bottomRight" activeCell="Q56" sqref="Q56:Q70"/>
    </sheetView>
  </sheetViews>
  <sheetFormatPr defaultRowHeight="12.75" outlineLevelCol="1" x14ac:dyDescent="0.2"/>
  <cols>
    <col min="1" max="1" width="5.5703125" style="6" customWidth="1"/>
    <col min="2" max="2" width="45.28515625" style="7" customWidth="1"/>
    <col min="3" max="3" width="13" style="7" customWidth="1" outlineLevel="1"/>
    <col min="4" max="4" width="9.5703125" style="8" customWidth="1"/>
    <col min="5" max="5" width="12.7109375" style="9" customWidth="1" outlineLevel="1"/>
    <col min="6" max="6" width="12.5703125" style="10" customWidth="1" outlineLevel="1"/>
    <col min="7" max="7" width="14.140625" style="9" customWidth="1" outlineLevel="1"/>
    <col min="8" max="8" width="12.5703125" style="10" customWidth="1" outlineLevel="1"/>
    <col min="9" max="9" width="12.5703125" style="9" customWidth="1" outlineLevel="1"/>
    <col min="10" max="10" width="12.7109375" style="10" customWidth="1" outlineLevel="1"/>
    <col min="11" max="11" width="12.28515625" style="10" customWidth="1" outlineLevel="1"/>
    <col min="12" max="12" width="13.42578125" style="9" customWidth="1" outlineLevel="1"/>
    <col min="13" max="13" width="14.28515625" style="9" customWidth="1"/>
    <col min="14" max="14" width="16" style="10" customWidth="1"/>
    <col min="15" max="15" width="14.7109375" style="11" customWidth="1"/>
    <col min="16" max="16" width="15.5703125" style="1" customWidth="1"/>
    <col min="17" max="17" width="10.7109375" style="2" customWidth="1"/>
    <col min="18" max="18" width="10.85546875" style="2" customWidth="1"/>
    <col min="19" max="19" width="12.28515625" style="2" customWidth="1"/>
    <col min="20" max="16384" width="9.140625" style="2"/>
  </cols>
  <sheetData>
    <row r="1" spans="1:21" ht="15.75" x14ac:dyDescent="0.2">
      <c r="A1" s="103"/>
      <c r="B1" s="104" t="s">
        <v>212</v>
      </c>
      <c r="C1" s="105"/>
      <c r="D1" s="105"/>
      <c r="E1" s="105"/>
      <c r="F1" s="105"/>
      <c r="G1" s="105"/>
      <c r="H1" s="106"/>
      <c r="I1" s="106"/>
      <c r="J1" s="106"/>
      <c r="K1" s="105"/>
      <c r="L1" s="105"/>
      <c r="M1" s="105"/>
      <c r="N1" s="105"/>
      <c r="O1" s="105"/>
      <c r="P1" s="105"/>
      <c r="Q1" s="105"/>
      <c r="R1" s="105"/>
      <c r="S1" s="107"/>
      <c r="T1" s="4"/>
      <c r="U1" s="5"/>
    </row>
    <row r="2" spans="1:21" ht="63.75" x14ac:dyDescent="0.2">
      <c r="A2" s="108" t="s">
        <v>0</v>
      </c>
      <c r="B2" s="109" t="s">
        <v>1</v>
      </c>
      <c r="C2" s="110" t="s">
        <v>2</v>
      </c>
      <c r="D2" s="111" t="s">
        <v>213</v>
      </c>
      <c r="E2" s="112" t="s">
        <v>214</v>
      </c>
      <c r="F2" s="112" t="s">
        <v>215</v>
      </c>
      <c r="G2" s="113" t="s">
        <v>216</v>
      </c>
      <c r="H2" s="112" t="s">
        <v>217</v>
      </c>
      <c r="I2" s="112" t="s">
        <v>218</v>
      </c>
      <c r="J2" s="112" t="s">
        <v>219</v>
      </c>
      <c r="K2" s="114" t="s">
        <v>220</v>
      </c>
      <c r="L2" s="112" t="s">
        <v>221</v>
      </c>
      <c r="M2" s="112" t="s">
        <v>222</v>
      </c>
      <c r="N2" s="112" t="s">
        <v>223</v>
      </c>
      <c r="O2" s="113" t="s">
        <v>224</v>
      </c>
      <c r="P2" s="115" t="s">
        <v>3</v>
      </c>
      <c r="Q2" s="116" t="s">
        <v>225</v>
      </c>
      <c r="R2" s="117" t="s">
        <v>226</v>
      </c>
      <c r="S2" s="118" t="s">
        <v>227</v>
      </c>
    </row>
    <row r="3" spans="1:21" ht="24" x14ac:dyDescent="0.2">
      <c r="A3" s="119"/>
      <c r="B3" s="109" t="s">
        <v>4</v>
      </c>
      <c r="C3" s="110"/>
      <c r="D3" s="120"/>
      <c r="E3" s="121" t="s">
        <v>228</v>
      </c>
      <c r="F3" s="121" t="s">
        <v>229</v>
      </c>
      <c r="G3" s="122" t="s">
        <v>230</v>
      </c>
      <c r="H3" s="121" t="s">
        <v>231</v>
      </c>
      <c r="I3" s="121" t="s">
        <v>232</v>
      </c>
      <c r="J3" s="121" t="s">
        <v>233</v>
      </c>
      <c r="K3" s="123" t="s">
        <v>234</v>
      </c>
      <c r="L3" s="121" t="s">
        <v>235</v>
      </c>
      <c r="M3" s="121" t="s">
        <v>236</v>
      </c>
      <c r="N3" s="121" t="s">
        <v>237</v>
      </c>
      <c r="O3" s="122" t="s">
        <v>238</v>
      </c>
      <c r="P3" s="124"/>
      <c r="Q3" s="125" t="s">
        <v>239</v>
      </c>
      <c r="R3" s="117"/>
      <c r="S3" s="126"/>
    </row>
    <row r="4" spans="1:21" ht="24" x14ac:dyDescent="0.2">
      <c r="A4" s="119"/>
      <c r="B4" s="109" t="s">
        <v>5</v>
      </c>
      <c r="C4" s="110"/>
      <c r="D4" s="120"/>
      <c r="E4" s="121" t="s">
        <v>240</v>
      </c>
      <c r="F4" s="121">
        <v>3198942</v>
      </c>
      <c r="G4" s="122" t="s">
        <v>241</v>
      </c>
      <c r="H4" s="121" t="s">
        <v>242</v>
      </c>
      <c r="I4" s="121" t="s">
        <v>243</v>
      </c>
      <c r="J4" s="121" t="s">
        <v>244</v>
      </c>
      <c r="K4" s="123" t="s">
        <v>245</v>
      </c>
      <c r="L4" s="121" t="s">
        <v>246</v>
      </c>
      <c r="M4" s="121" t="s">
        <v>247</v>
      </c>
      <c r="N4" s="121" t="s">
        <v>248</v>
      </c>
      <c r="O4" s="122" t="s">
        <v>249</v>
      </c>
      <c r="P4" s="124"/>
      <c r="Q4" s="125" t="s">
        <v>250</v>
      </c>
      <c r="R4" s="117"/>
      <c r="S4" s="126"/>
    </row>
    <row r="5" spans="1:21" x14ac:dyDescent="0.2">
      <c r="A5" s="127">
        <v>1</v>
      </c>
      <c r="B5" s="3">
        <v>2</v>
      </c>
      <c r="C5" s="128"/>
      <c r="D5" s="129">
        <v>3</v>
      </c>
      <c r="E5" s="129">
        <v>4</v>
      </c>
      <c r="F5" s="129">
        <v>5</v>
      </c>
      <c r="G5" s="130">
        <v>6</v>
      </c>
      <c r="H5" s="129">
        <v>7</v>
      </c>
      <c r="I5" s="129">
        <v>8</v>
      </c>
      <c r="J5" s="129">
        <v>9</v>
      </c>
      <c r="K5" s="131">
        <v>10</v>
      </c>
      <c r="L5" s="129">
        <v>11</v>
      </c>
      <c r="M5" s="129">
        <v>12</v>
      </c>
      <c r="N5" s="129">
        <v>13</v>
      </c>
      <c r="O5" s="130">
        <v>14</v>
      </c>
      <c r="P5" s="132">
        <v>15</v>
      </c>
      <c r="Q5" s="133">
        <v>16</v>
      </c>
      <c r="R5" s="134">
        <v>17</v>
      </c>
      <c r="S5" s="135">
        <v>18</v>
      </c>
    </row>
    <row r="6" spans="1:21" ht="18.75" x14ac:dyDescent="0.3">
      <c r="A6" s="136"/>
      <c r="B6" s="137" t="s">
        <v>7</v>
      </c>
      <c r="C6" s="138"/>
      <c r="D6" s="138"/>
      <c r="E6" s="139"/>
      <c r="F6" s="139"/>
      <c r="G6" s="139"/>
      <c r="H6" s="139"/>
      <c r="I6" s="139"/>
      <c r="J6" s="139"/>
      <c r="K6" s="139"/>
      <c r="L6" s="139"/>
      <c r="M6" s="140"/>
      <c r="N6" s="140"/>
      <c r="O6" s="139"/>
      <c r="P6" s="141"/>
      <c r="Q6" s="142"/>
      <c r="R6" s="143"/>
      <c r="S6" s="144"/>
    </row>
    <row r="7" spans="1:21" ht="38.25" x14ac:dyDescent="0.2">
      <c r="A7" s="145" t="s">
        <v>6</v>
      </c>
      <c r="B7" s="146" t="s">
        <v>8</v>
      </c>
      <c r="C7" s="147" t="s">
        <v>9</v>
      </c>
      <c r="D7" s="148" t="s">
        <v>10</v>
      </c>
      <c r="E7" s="149">
        <v>14341</v>
      </c>
      <c r="F7" s="149">
        <v>13208</v>
      </c>
      <c r="G7" s="149">
        <v>22266</v>
      </c>
      <c r="H7" s="149">
        <v>47559</v>
      </c>
      <c r="I7" s="149">
        <v>40269</v>
      </c>
      <c r="J7" s="149">
        <v>31204</v>
      </c>
      <c r="K7" s="149">
        <v>20395</v>
      </c>
      <c r="L7" s="149">
        <v>26946</v>
      </c>
      <c r="M7" s="149">
        <v>42366</v>
      </c>
      <c r="N7" s="149">
        <v>39444</v>
      </c>
      <c r="O7" s="150">
        <v>37398</v>
      </c>
      <c r="P7" s="151">
        <f>SUM(E7:O7)</f>
        <v>335396</v>
      </c>
      <c r="Q7" s="152">
        <f>P7</f>
        <v>335396</v>
      </c>
      <c r="R7" s="153">
        <v>335396</v>
      </c>
      <c r="S7" s="154">
        <v>335396</v>
      </c>
    </row>
    <row r="8" spans="1:21" ht="15.75" x14ac:dyDescent="0.2">
      <c r="A8" s="155"/>
      <c r="B8" s="137" t="s">
        <v>11</v>
      </c>
      <c r="C8" s="156"/>
      <c r="D8" s="157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60"/>
      <c r="R8" s="161"/>
      <c r="S8" s="162"/>
    </row>
    <row r="9" spans="1:21" ht="25.5" x14ac:dyDescent="0.2">
      <c r="A9" s="163">
        <v>2</v>
      </c>
      <c r="B9" s="146" t="s">
        <v>12</v>
      </c>
      <c r="C9" s="147" t="s">
        <v>13</v>
      </c>
      <c r="D9" s="148" t="s">
        <v>14</v>
      </c>
      <c r="E9" s="164">
        <f t="shared" ref="E9:L9" si="0">SUM(E11:E22)</f>
        <v>0</v>
      </c>
      <c r="F9" s="164">
        <f t="shared" si="0"/>
        <v>0</v>
      </c>
      <c r="G9" s="164">
        <f t="shared" si="0"/>
        <v>43</v>
      </c>
      <c r="H9" s="164">
        <f t="shared" si="0"/>
        <v>0</v>
      </c>
      <c r="I9" s="164">
        <f t="shared" si="0"/>
        <v>0</v>
      </c>
      <c r="J9" s="164">
        <f t="shared" si="0"/>
        <v>0</v>
      </c>
      <c r="K9" s="164">
        <f t="shared" si="0"/>
        <v>0</v>
      </c>
      <c r="L9" s="164">
        <f t="shared" si="0"/>
        <v>0</v>
      </c>
      <c r="M9" s="164">
        <v>0</v>
      </c>
      <c r="N9" s="164">
        <f>SUM(N11:N22)</f>
        <v>0</v>
      </c>
      <c r="O9" s="164">
        <f>SUM(O11:O22)</f>
        <v>0</v>
      </c>
      <c r="P9" s="159">
        <f>SUM(E9:O9)</f>
        <v>43</v>
      </c>
      <c r="Q9" s="165">
        <f>P9</f>
        <v>43</v>
      </c>
      <c r="R9" s="166"/>
      <c r="S9" s="167">
        <v>43</v>
      </c>
    </row>
    <row r="10" spans="1:21" ht="15.75" x14ac:dyDescent="0.2">
      <c r="A10" s="168"/>
      <c r="B10" s="169" t="s">
        <v>15</v>
      </c>
      <c r="C10" s="147"/>
      <c r="D10" s="170"/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3"/>
      <c r="P10" s="159"/>
      <c r="Q10" s="165"/>
      <c r="R10" s="166"/>
      <c r="S10" s="167"/>
    </row>
    <row r="11" spans="1:21" ht="25.5" x14ac:dyDescent="0.2">
      <c r="A11" s="145" t="s">
        <v>16</v>
      </c>
      <c r="B11" s="174" t="s">
        <v>17</v>
      </c>
      <c r="C11" s="147" t="s">
        <v>13</v>
      </c>
      <c r="D11" s="148" t="s">
        <v>14</v>
      </c>
      <c r="E11" s="175"/>
      <c r="F11" s="175"/>
      <c r="G11" s="175">
        <v>1</v>
      </c>
      <c r="H11" s="175"/>
      <c r="I11" s="175"/>
      <c r="J11" s="175"/>
      <c r="K11" s="175"/>
      <c r="L11" s="175"/>
      <c r="M11" s="175"/>
      <c r="N11" s="175"/>
      <c r="O11" s="171"/>
      <c r="P11" s="159">
        <f t="shared" ref="P11:P23" si="1">SUM(E11:O11)</f>
        <v>1</v>
      </c>
      <c r="Q11" s="165">
        <f t="shared" ref="Q11:Q23" si="2">P11</f>
        <v>1</v>
      </c>
      <c r="R11" s="166"/>
      <c r="S11" s="167">
        <v>1</v>
      </c>
    </row>
    <row r="12" spans="1:21" ht="51" x14ac:dyDescent="0.2">
      <c r="A12" s="145" t="s">
        <v>18</v>
      </c>
      <c r="B12" s="174" t="s">
        <v>19</v>
      </c>
      <c r="C12" s="147" t="s">
        <v>13</v>
      </c>
      <c r="D12" s="148" t="s">
        <v>14</v>
      </c>
      <c r="E12" s="175"/>
      <c r="F12" s="175"/>
      <c r="G12" s="175">
        <v>3</v>
      </c>
      <c r="H12" s="175"/>
      <c r="I12" s="175"/>
      <c r="J12" s="175"/>
      <c r="K12" s="175"/>
      <c r="L12" s="175"/>
      <c r="M12" s="175"/>
      <c r="N12" s="175"/>
      <c r="O12" s="171"/>
      <c r="P12" s="159">
        <f t="shared" si="1"/>
        <v>3</v>
      </c>
      <c r="Q12" s="165">
        <f t="shared" si="2"/>
        <v>3</v>
      </c>
      <c r="R12" s="166"/>
      <c r="S12" s="167">
        <v>3</v>
      </c>
    </row>
    <row r="13" spans="1:21" ht="38.25" x14ac:dyDescent="0.2">
      <c r="A13" s="145" t="s">
        <v>20</v>
      </c>
      <c r="B13" s="174" t="s">
        <v>21</v>
      </c>
      <c r="C13" s="147" t="s">
        <v>13</v>
      </c>
      <c r="D13" s="148" t="s">
        <v>14</v>
      </c>
      <c r="E13" s="175"/>
      <c r="F13" s="175"/>
      <c r="G13" s="175">
        <v>3</v>
      </c>
      <c r="H13" s="175"/>
      <c r="I13" s="175"/>
      <c r="J13" s="175"/>
      <c r="K13" s="175"/>
      <c r="L13" s="175"/>
      <c r="M13" s="175"/>
      <c r="N13" s="175"/>
      <c r="O13" s="171"/>
      <c r="P13" s="159">
        <f t="shared" si="1"/>
        <v>3</v>
      </c>
      <c r="Q13" s="165">
        <f t="shared" si="2"/>
        <v>3</v>
      </c>
      <c r="R13" s="166"/>
      <c r="S13" s="167">
        <v>3</v>
      </c>
    </row>
    <row r="14" spans="1:21" ht="25.5" x14ac:dyDescent="0.2">
      <c r="A14" s="145" t="s">
        <v>22</v>
      </c>
      <c r="B14" s="174" t="s">
        <v>23</v>
      </c>
      <c r="C14" s="147" t="s">
        <v>13</v>
      </c>
      <c r="D14" s="148" t="s">
        <v>14</v>
      </c>
      <c r="E14" s="175"/>
      <c r="F14" s="175"/>
      <c r="G14" s="175">
        <v>3</v>
      </c>
      <c r="H14" s="175"/>
      <c r="I14" s="175"/>
      <c r="J14" s="175"/>
      <c r="K14" s="175"/>
      <c r="L14" s="175"/>
      <c r="M14" s="175"/>
      <c r="N14" s="175"/>
      <c r="O14" s="171"/>
      <c r="P14" s="159">
        <f t="shared" si="1"/>
        <v>3</v>
      </c>
      <c r="Q14" s="165">
        <f t="shared" si="2"/>
        <v>3</v>
      </c>
      <c r="R14" s="166"/>
      <c r="S14" s="167">
        <v>3</v>
      </c>
    </row>
    <row r="15" spans="1:21" ht="25.5" x14ac:dyDescent="0.2">
      <c r="A15" s="145" t="s">
        <v>24</v>
      </c>
      <c r="B15" s="174" t="s">
        <v>25</v>
      </c>
      <c r="C15" s="147" t="s">
        <v>13</v>
      </c>
      <c r="D15" s="148" t="s">
        <v>14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1"/>
      <c r="P15" s="159">
        <f t="shared" si="1"/>
        <v>0</v>
      </c>
      <c r="Q15" s="165">
        <f t="shared" si="2"/>
        <v>0</v>
      </c>
      <c r="R15" s="166"/>
      <c r="S15" s="167">
        <v>0</v>
      </c>
    </row>
    <row r="16" spans="1:21" ht="25.5" x14ac:dyDescent="0.2">
      <c r="A16" s="145" t="s">
        <v>26</v>
      </c>
      <c r="B16" s="174" t="s">
        <v>27</v>
      </c>
      <c r="C16" s="147" t="s">
        <v>13</v>
      </c>
      <c r="D16" s="148" t="s">
        <v>14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1"/>
      <c r="P16" s="159">
        <f t="shared" si="1"/>
        <v>0</v>
      </c>
      <c r="Q16" s="165">
        <f t="shared" si="2"/>
        <v>0</v>
      </c>
      <c r="R16" s="166"/>
      <c r="S16" s="167">
        <v>0</v>
      </c>
    </row>
    <row r="17" spans="1:19" ht="25.5" x14ac:dyDescent="0.2">
      <c r="A17" s="145" t="s">
        <v>28</v>
      </c>
      <c r="B17" s="174" t="s">
        <v>29</v>
      </c>
      <c r="C17" s="147" t="s">
        <v>13</v>
      </c>
      <c r="D17" s="148" t="s">
        <v>14</v>
      </c>
      <c r="E17" s="175"/>
      <c r="F17" s="175"/>
      <c r="G17" s="175">
        <v>1</v>
      </c>
      <c r="H17" s="175"/>
      <c r="I17" s="175"/>
      <c r="J17" s="175"/>
      <c r="K17" s="175"/>
      <c r="L17" s="175"/>
      <c r="M17" s="175"/>
      <c r="N17" s="175"/>
      <c r="O17" s="171"/>
      <c r="P17" s="159">
        <f t="shared" si="1"/>
        <v>1</v>
      </c>
      <c r="Q17" s="165">
        <f t="shared" si="2"/>
        <v>1</v>
      </c>
      <c r="R17" s="166"/>
      <c r="S17" s="167">
        <v>1</v>
      </c>
    </row>
    <row r="18" spans="1:19" ht="25.5" x14ac:dyDescent="0.2">
      <c r="A18" s="145" t="s">
        <v>30</v>
      </c>
      <c r="B18" s="238" t="s">
        <v>356</v>
      </c>
      <c r="C18" s="147" t="s">
        <v>13</v>
      </c>
      <c r="D18" s="170" t="s">
        <v>14</v>
      </c>
      <c r="E18" s="175"/>
      <c r="F18" s="175"/>
      <c r="G18" s="175">
        <v>1</v>
      </c>
      <c r="H18" s="175"/>
      <c r="I18" s="175"/>
      <c r="J18" s="175"/>
      <c r="K18" s="175"/>
      <c r="L18" s="175"/>
      <c r="M18" s="175"/>
      <c r="N18" s="175"/>
      <c r="O18" s="171"/>
      <c r="P18" s="159">
        <f t="shared" si="1"/>
        <v>1</v>
      </c>
      <c r="Q18" s="165">
        <f t="shared" si="2"/>
        <v>1</v>
      </c>
      <c r="R18" s="166"/>
      <c r="S18" s="167">
        <v>1</v>
      </c>
    </row>
    <row r="19" spans="1:19" ht="25.5" x14ac:dyDescent="0.2">
      <c r="A19" s="145" t="s">
        <v>31</v>
      </c>
      <c r="B19" s="238" t="s">
        <v>357</v>
      </c>
      <c r="C19" s="147" t="s">
        <v>13</v>
      </c>
      <c r="D19" s="148" t="s">
        <v>14</v>
      </c>
      <c r="E19" s="175"/>
      <c r="F19" s="175"/>
      <c r="G19" s="175">
        <v>11</v>
      </c>
      <c r="H19" s="175"/>
      <c r="I19" s="175"/>
      <c r="J19" s="175"/>
      <c r="K19" s="175"/>
      <c r="L19" s="175"/>
      <c r="M19" s="175"/>
      <c r="N19" s="175"/>
      <c r="O19" s="171"/>
      <c r="P19" s="159">
        <f t="shared" si="1"/>
        <v>11</v>
      </c>
      <c r="Q19" s="165">
        <f t="shared" si="2"/>
        <v>11</v>
      </c>
      <c r="R19" s="166"/>
      <c r="S19" s="167">
        <v>11</v>
      </c>
    </row>
    <row r="20" spans="1:19" ht="25.5" x14ac:dyDescent="0.2">
      <c r="A20" s="145" t="s">
        <v>32</v>
      </c>
      <c r="B20" s="174" t="s">
        <v>33</v>
      </c>
      <c r="C20" s="147" t="s">
        <v>13</v>
      </c>
      <c r="D20" s="148" t="s">
        <v>14</v>
      </c>
      <c r="E20" s="175"/>
      <c r="F20" s="175"/>
      <c r="G20" s="175">
        <v>2</v>
      </c>
      <c r="H20" s="175"/>
      <c r="I20" s="175"/>
      <c r="J20" s="175"/>
      <c r="K20" s="175"/>
      <c r="L20" s="175"/>
      <c r="M20" s="175"/>
      <c r="N20" s="175"/>
      <c r="O20" s="171"/>
      <c r="P20" s="159">
        <f t="shared" si="1"/>
        <v>2</v>
      </c>
      <c r="Q20" s="165">
        <f t="shared" si="2"/>
        <v>2</v>
      </c>
      <c r="R20" s="166"/>
      <c r="S20" s="167">
        <v>2</v>
      </c>
    </row>
    <row r="21" spans="1:19" ht="25.5" x14ac:dyDescent="0.2">
      <c r="A21" s="145" t="s">
        <v>34</v>
      </c>
      <c r="B21" s="174" t="s">
        <v>35</v>
      </c>
      <c r="C21" s="147" t="s">
        <v>13</v>
      </c>
      <c r="D21" s="148" t="s">
        <v>14</v>
      </c>
      <c r="E21" s="175"/>
      <c r="F21" s="175"/>
      <c r="G21" s="175">
        <v>1</v>
      </c>
      <c r="H21" s="175"/>
      <c r="I21" s="175"/>
      <c r="J21" s="175"/>
      <c r="K21" s="175"/>
      <c r="L21" s="175"/>
      <c r="M21" s="175"/>
      <c r="N21" s="175"/>
      <c r="O21" s="171"/>
      <c r="P21" s="159">
        <f t="shared" si="1"/>
        <v>1</v>
      </c>
      <c r="Q21" s="165">
        <f t="shared" si="2"/>
        <v>1</v>
      </c>
      <c r="R21" s="166"/>
      <c r="S21" s="167">
        <v>1</v>
      </c>
    </row>
    <row r="22" spans="1:19" ht="25.5" x14ac:dyDescent="0.2">
      <c r="A22" s="145" t="s">
        <v>36</v>
      </c>
      <c r="B22" s="174" t="s">
        <v>37</v>
      </c>
      <c r="C22" s="147" t="s">
        <v>13</v>
      </c>
      <c r="D22" s="148" t="s">
        <v>14</v>
      </c>
      <c r="E22" s="175"/>
      <c r="F22" s="175"/>
      <c r="G22" s="175">
        <v>17</v>
      </c>
      <c r="H22" s="175"/>
      <c r="I22" s="175"/>
      <c r="J22" s="175"/>
      <c r="K22" s="175"/>
      <c r="L22" s="175"/>
      <c r="M22" s="175"/>
      <c r="N22" s="175"/>
      <c r="O22" s="171"/>
      <c r="P22" s="159">
        <f t="shared" si="1"/>
        <v>17</v>
      </c>
      <c r="Q22" s="165">
        <f t="shared" si="2"/>
        <v>17</v>
      </c>
      <c r="R22" s="166"/>
      <c r="S22" s="167">
        <v>17</v>
      </c>
    </row>
    <row r="23" spans="1:19" ht="38.25" x14ac:dyDescent="0.2">
      <c r="A23" s="145" t="s">
        <v>38</v>
      </c>
      <c r="B23" s="146" t="s">
        <v>39</v>
      </c>
      <c r="C23" s="147" t="s">
        <v>13</v>
      </c>
      <c r="D23" s="148" t="s">
        <v>14</v>
      </c>
      <c r="E23" s="176">
        <f t="shared" ref="E23:O23" si="3">SUM(E25:E33)</f>
        <v>0</v>
      </c>
      <c r="F23" s="176">
        <f t="shared" si="3"/>
        <v>0</v>
      </c>
      <c r="G23" s="176">
        <f t="shared" si="3"/>
        <v>0</v>
      </c>
      <c r="H23" s="176">
        <f t="shared" si="3"/>
        <v>0</v>
      </c>
      <c r="I23" s="176">
        <f t="shared" si="3"/>
        <v>0</v>
      </c>
      <c r="J23" s="176">
        <f t="shared" si="3"/>
        <v>0</v>
      </c>
      <c r="K23" s="176">
        <f t="shared" si="3"/>
        <v>0</v>
      </c>
      <c r="L23" s="176">
        <f t="shared" si="3"/>
        <v>0</v>
      </c>
      <c r="M23" s="176">
        <f t="shared" si="3"/>
        <v>1</v>
      </c>
      <c r="N23" s="176">
        <f t="shared" si="3"/>
        <v>0</v>
      </c>
      <c r="O23" s="176">
        <f t="shared" si="3"/>
        <v>0</v>
      </c>
      <c r="P23" s="159">
        <f t="shared" si="1"/>
        <v>1</v>
      </c>
      <c r="Q23" s="165">
        <f t="shared" si="2"/>
        <v>1</v>
      </c>
      <c r="R23" s="166"/>
      <c r="S23" s="167">
        <v>1</v>
      </c>
    </row>
    <row r="24" spans="1:19" ht="15.75" x14ac:dyDescent="0.2">
      <c r="A24" s="145"/>
      <c r="B24" s="169" t="s">
        <v>40</v>
      </c>
      <c r="C24" s="147"/>
      <c r="D24" s="148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8"/>
      <c r="P24" s="159"/>
      <c r="Q24" s="165"/>
      <c r="R24" s="166"/>
      <c r="S24" s="167"/>
    </row>
    <row r="25" spans="1:19" ht="25.5" x14ac:dyDescent="0.2">
      <c r="A25" s="145" t="s">
        <v>41</v>
      </c>
      <c r="B25" s="146" t="s">
        <v>17</v>
      </c>
      <c r="C25" s="147" t="s">
        <v>13</v>
      </c>
      <c r="D25" s="148" t="s">
        <v>14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80"/>
      <c r="P25" s="159">
        <f t="shared" ref="P25:P33" si="4">SUM(E25:O25)</f>
        <v>0</v>
      </c>
      <c r="Q25" s="165">
        <f t="shared" ref="Q25:Q33" si="5">P25</f>
        <v>0</v>
      </c>
      <c r="R25" s="166"/>
      <c r="S25" s="167">
        <v>0</v>
      </c>
    </row>
    <row r="26" spans="1:19" ht="51" x14ac:dyDescent="0.2">
      <c r="A26" s="145" t="s">
        <v>42</v>
      </c>
      <c r="B26" s="146" t="s">
        <v>43</v>
      </c>
      <c r="C26" s="147" t="s">
        <v>13</v>
      </c>
      <c r="D26" s="148" t="s">
        <v>14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80"/>
      <c r="P26" s="159">
        <f t="shared" si="4"/>
        <v>0</v>
      </c>
      <c r="Q26" s="165">
        <f t="shared" si="5"/>
        <v>0</v>
      </c>
      <c r="R26" s="166"/>
      <c r="S26" s="167">
        <v>0</v>
      </c>
    </row>
    <row r="27" spans="1:19" ht="38.25" x14ac:dyDescent="0.2">
      <c r="A27" s="145" t="s">
        <v>44</v>
      </c>
      <c r="B27" s="146" t="s">
        <v>21</v>
      </c>
      <c r="C27" s="147" t="s">
        <v>13</v>
      </c>
      <c r="D27" s="148" t="s">
        <v>14</v>
      </c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80"/>
      <c r="P27" s="159">
        <f t="shared" si="4"/>
        <v>0</v>
      </c>
      <c r="Q27" s="165">
        <f t="shared" si="5"/>
        <v>0</v>
      </c>
      <c r="R27" s="166"/>
      <c r="S27" s="167">
        <v>0</v>
      </c>
    </row>
    <row r="28" spans="1:19" ht="25.5" x14ac:dyDescent="0.2">
      <c r="A28" s="145" t="s">
        <v>45</v>
      </c>
      <c r="B28" s="146" t="s">
        <v>25</v>
      </c>
      <c r="C28" s="147" t="s">
        <v>13</v>
      </c>
      <c r="D28" s="148" t="s">
        <v>14</v>
      </c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80"/>
      <c r="P28" s="159">
        <f t="shared" si="4"/>
        <v>0</v>
      </c>
      <c r="Q28" s="165">
        <f t="shared" si="5"/>
        <v>0</v>
      </c>
      <c r="R28" s="166"/>
      <c r="S28" s="167">
        <v>0</v>
      </c>
    </row>
    <row r="29" spans="1:19" ht="25.5" x14ac:dyDescent="0.2">
      <c r="A29" s="145" t="s">
        <v>46</v>
      </c>
      <c r="B29" s="146" t="s">
        <v>27</v>
      </c>
      <c r="C29" s="147" t="s">
        <v>13</v>
      </c>
      <c r="D29" s="148" t="s">
        <v>14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80"/>
      <c r="P29" s="159">
        <f t="shared" si="4"/>
        <v>0</v>
      </c>
      <c r="Q29" s="165">
        <f t="shared" si="5"/>
        <v>0</v>
      </c>
      <c r="R29" s="166"/>
      <c r="S29" s="167">
        <v>0</v>
      </c>
    </row>
    <row r="30" spans="1:19" ht="25.5" x14ac:dyDescent="0.2">
      <c r="A30" s="145" t="s">
        <v>47</v>
      </c>
      <c r="B30" s="146" t="s">
        <v>29</v>
      </c>
      <c r="C30" s="147" t="s">
        <v>13</v>
      </c>
      <c r="D30" s="148" t="s">
        <v>14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80"/>
      <c r="P30" s="159">
        <f t="shared" si="4"/>
        <v>0</v>
      </c>
      <c r="Q30" s="165">
        <f t="shared" si="5"/>
        <v>0</v>
      </c>
      <c r="R30" s="166"/>
      <c r="S30" s="167">
        <v>0</v>
      </c>
    </row>
    <row r="31" spans="1:19" ht="25.5" x14ac:dyDescent="0.2">
      <c r="A31" s="145" t="s">
        <v>48</v>
      </c>
      <c r="B31" s="146" t="s">
        <v>33</v>
      </c>
      <c r="C31" s="147" t="s">
        <v>13</v>
      </c>
      <c r="D31" s="148" t="s">
        <v>14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80"/>
      <c r="P31" s="159">
        <f t="shared" si="4"/>
        <v>0</v>
      </c>
      <c r="Q31" s="165">
        <f t="shared" si="5"/>
        <v>0</v>
      </c>
      <c r="R31" s="166"/>
      <c r="S31" s="167">
        <v>0</v>
      </c>
    </row>
    <row r="32" spans="1:19" ht="25.5" x14ac:dyDescent="0.2">
      <c r="A32" s="145" t="s">
        <v>49</v>
      </c>
      <c r="B32" s="146" t="s">
        <v>50</v>
      </c>
      <c r="C32" s="147" t="s">
        <v>13</v>
      </c>
      <c r="D32" s="148" t="s">
        <v>14</v>
      </c>
      <c r="E32" s="179"/>
      <c r="F32" s="179"/>
      <c r="G32" s="179"/>
      <c r="H32" s="179"/>
      <c r="I32" s="179"/>
      <c r="J32" s="179"/>
      <c r="K32" s="179"/>
      <c r="L32" s="179"/>
      <c r="M32" s="179">
        <v>1</v>
      </c>
      <c r="N32" s="179"/>
      <c r="O32" s="180"/>
      <c r="P32" s="159">
        <f t="shared" si="4"/>
        <v>1</v>
      </c>
      <c r="Q32" s="165">
        <f t="shared" si="5"/>
        <v>1</v>
      </c>
      <c r="R32" s="166"/>
      <c r="S32" s="167">
        <v>1</v>
      </c>
    </row>
    <row r="33" spans="1:19" ht="25.5" x14ac:dyDescent="0.2">
      <c r="A33" s="145" t="s">
        <v>51</v>
      </c>
      <c r="B33" s="146" t="s">
        <v>52</v>
      </c>
      <c r="C33" s="147" t="s">
        <v>13</v>
      </c>
      <c r="D33" s="148" t="s">
        <v>14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159">
        <f t="shared" si="4"/>
        <v>0</v>
      </c>
      <c r="Q33" s="165">
        <f t="shared" si="5"/>
        <v>0</v>
      </c>
      <c r="R33" s="166"/>
      <c r="S33" s="167">
        <v>0</v>
      </c>
    </row>
    <row r="34" spans="1:19" ht="15.75" x14ac:dyDescent="0.2">
      <c r="A34" s="155"/>
      <c r="B34" s="137" t="s">
        <v>53</v>
      </c>
      <c r="C34" s="156"/>
      <c r="D34" s="157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59"/>
      <c r="Q34" s="181"/>
      <c r="R34" s="182"/>
      <c r="S34" s="183"/>
    </row>
    <row r="35" spans="1:19" ht="25.5" x14ac:dyDescent="0.2">
      <c r="A35" s="145" t="s">
        <v>54</v>
      </c>
      <c r="B35" s="146" t="s">
        <v>55</v>
      </c>
      <c r="C35" s="147" t="s">
        <v>13</v>
      </c>
      <c r="D35" s="170" t="s">
        <v>14</v>
      </c>
      <c r="E35" s="175">
        <v>6</v>
      </c>
      <c r="F35" s="175">
        <v>4</v>
      </c>
      <c r="G35" s="175">
        <v>15</v>
      </c>
      <c r="H35" s="175">
        <v>5</v>
      </c>
      <c r="I35" s="175">
        <v>6</v>
      </c>
      <c r="J35" s="175">
        <v>8</v>
      </c>
      <c r="K35" s="175">
        <v>5</v>
      </c>
      <c r="L35" s="175">
        <v>8</v>
      </c>
      <c r="M35" s="175">
        <v>6</v>
      </c>
      <c r="N35" s="175">
        <v>6</v>
      </c>
      <c r="O35" s="171">
        <v>5</v>
      </c>
      <c r="P35" s="159">
        <f>SUM(E35:O35)</f>
        <v>74</v>
      </c>
      <c r="Q35" s="184">
        <f>P35</f>
        <v>74</v>
      </c>
      <c r="R35" s="185">
        <v>74</v>
      </c>
      <c r="S35" s="186">
        <v>82</v>
      </c>
    </row>
    <row r="36" spans="1:19" ht="25.5" x14ac:dyDescent="0.2">
      <c r="A36" s="145" t="s">
        <v>56</v>
      </c>
      <c r="B36" s="146" t="s">
        <v>57</v>
      </c>
      <c r="C36" s="147" t="s">
        <v>13</v>
      </c>
      <c r="D36" s="170" t="s">
        <v>14</v>
      </c>
      <c r="E36" s="175">
        <v>6</v>
      </c>
      <c r="F36" s="175">
        <v>4</v>
      </c>
      <c r="G36" s="175">
        <v>15</v>
      </c>
      <c r="H36" s="175">
        <v>5</v>
      </c>
      <c r="I36" s="175">
        <v>6</v>
      </c>
      <c r="J36" s="175">
        <v>8</v>
      </c>
      <c r="K36" s="175">
        <v>5</v>
      </c>
      <c r="L36" s="175">
        <v>8</v>
      </c>
      <c r="M36" s="175">
        <v>6</v>
      </c>
      <c r="N36" s="175">
        <v>6</v>
      </c>
      <c r="O36" s="175">
        <v>5</v>
      </c>
      <c r="P36" s="159">
        <f>SUM(E36:O36)</f>
        <v>74</v>
      </c>
      <c r="Q36" s="184">
        <f>P36</f>
        <v>74</v>
      </c>
      <c r="R36" s="185">
        <v>74</v>
      </c>
      <c r="S36" s="186">
        <v>82</v>
      </c>
    </row>
    <row r="37" spans="1:19" ht="15.75" x14ac:dyDescent="0.2">
      <c r="A37" s="145"/>
      <c r="B37" s="169" t="s">
        <v>58</v>
      </c>
      <c r="C37" s="147"/>
      <c r="D37" s="170"/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3"/>
      <c r="P37" s="159"/>
      <c r="Q37" s="187"/>
      <c r="R37" s="185"/>
      <c r="S37" s="186"/>
    </row>
    <row r="38" spans="1:19" ht="25.5" x14ac:dyDescent="0.2">
      <c r="A38" s="145" t="s">
        <v>59</v>
      </c>
      <c r="B38" s="146" t="s">
        <v>60</v>
      </c>
      <c r="C38" s="147" t="s">
        <v>13</v>
      </c>
      <c r="D38" s="170" t="s">
        <v>14</v>
      </c>
      <c r="E38" s="175"/>
      <c r="F38" s="175"/>
      <c r="G38" s="175">
        <v>1</v>
      </c>
      <c r="H38" s="175"/>
      <c r="I38" s="175"/>
      <c r="J38" s="175"/>
      <c r="K38" s="175"/>
      <c r="L38" s="175"/>
      <c r="M38" s="175"/>
      <c r="N38" s="175"/>
      <c r="O38" s="171"/>
      <c r="P38" s="159">
        <f t="shared" ref="P38:P48" si="6">SUM(E38:O38)</f>
        <v>1</v>
      </c>
      <c r="Q38" s="187">
        <f t="shared" ref="Q38:Q48" si="7">P38</f>
        <v>1</v>
      </c>
      <c r="R38" s="185">
        <v>1</v>
      </c>
      <c r="S38" s="186">
        <v>1</v>
      </c>
    </row>
    <row r="39" spans="1:19" ht="25.5" x14ac:dyDescent="0.2">
      <c r="A39" s="145" t="s">
        <v>61</v>
      </c>
      <c r="B39" s="146" t="s">
        <v>62</v>
      </c>
      <c r="C39" s="147" t="s">
        <v>13</v>
      </c>
      <c r="D39" s="170" t="s">
        <v>14</v>
      </c>
      <c r="E39" s="175"/>
      <c r="F39" s="175"/>
      <c r="G39" s="175">
        <v>1</v>
      </c>
      <c r="H39" s="175"/>
      <c r="I39" s="175"/>
      <c r="J39" s="175"/>
      <c r="K39" s="175"/>
      <c r="L39" s="175"/>
      <c r="M39" s="175"/>
      <c r="N39" s="175"/>
      <c r="O39" s="171"/>
      <c r="P39" s="159">
        <f t="shared" si="6"/>
        <v>1</v>
      </c>
      <c r="Q39" s="187">
        <f t="shared" si="7"/>
        <v>1</v>
      </c>
      <c r="R39" s="185">
        <v>1</v>
      </c>
      <c r="S39" s="186">
        <v>1</v>
      </c>
    </row>
    <row r="40" spans="1:19" ht="25.5" x14ac:dyDescent="0.2">
      <c r="A40" s="145" t="s">
        <v>63</v>
      </c>
      <c r="B40" s="146" t="s">
        <v>64</v>
      </c>
      <c r="C40" s="147" t="s">
        <v>13</v>
      </c>
      <c r="D40" s="170" t="s">
        <v>14</v>
      </c>
      <c r="E40" s="175">
        <v>4</v>
      </c>
      <c r="F40" s="175">
        <v>2</v>
      </c>
      <c r="G40" s="175">
        <v>3</v>
      </c>
      <c r="H40" s="175">
        <v>3</v>
      </c>
      <c r="I40" s="175">
        <v>4</v>
      </c>
      <c r="J40" s="175">
        <v>4</v>
      </c>
      <c r="K40" s="175">
        <v>3</v>
      </c>
      <c r="L40" s="175">
        <v>7</v>
      </c>
      <c r="M40" s="175">
        <v>3</v>
      </c>
      <c r="N40" s="175">
        <v>4</v>
      </c>
      <c r="O40" s="171">
        <v>3</v>
      </c>
      <c r="P40" s="159">
        <f t="shared" si="6"/>
        <v>40</v>
      </c>
      <c r="Q40" s="187">
        <f t="shared" si="7"/>
        <v>40</v>
      </c>
      <c r="R40" s="185">
        <v>40</v>
      </c>
      <c r="S40" s="186">
        <v>48</v>
      </c>
    </row>
    <row r="41" spans="1:19" ht="25.5" x14ac:dyDescent="0.2">
      <c r="A41" s="145" t="s">
        <v>65</v>
      </c>
      <c r="B41" s="146" t="s">
        <v>62</v>
      </c>
      <c r="C41" s="147" t="s">
        <v>13</v>
      </c>
      <c r="D41" s="170" t="s">
        <v>14</v>
      </c>
      <c r="E41" s="175">
        <v>4</v>
      </c>
      <c r="F41" s="175">
        <v>2</v>
      </c>
      <c r="G41" s="175">
        <v>3</v>
      </c>
      <c r="H41" s="175">
        <v>3</v>
      </c>
      <c r="I41" s="175">
        <v>4</v>
      </c>
      <c r="J41" s="175">
        <v>4</v>
      </c>
      <c r="K41" s="175">
        <v>3</v>
      </c>
      <c r="L41" s="175">
        <v>7</v>
      </c>
      <c r="M41" s="175">
        <v>3</v>
      </c>
      <c r="N41" s="175">
        <v>4</v>
      </c>
      <c r="O41" s="171">
        <v>3</v>
      </c>
      <c r="P41" s="159">
        <f t="shared" si="6"/>
        <v>40</v>
      </c>
      <c r="Q41" s="187">
        <f t="shared" si="7"/>
        <v>40</v>
      </c>
      <c r="R41" s="185">
        <v>40</v>
      </c>
      <c r="S41" s="186">
        <v>48</v>
      </c>
    </row>
    <row r="42" spans="1:19" ht="25.5" x14ac:dyDescent="0.2">
      <c r="A42" s="145" t="s">
        <v>66</v>
      </c>
      <c r="B42" s="146" t="s">
        <v>67</v>
      </c>
      <c r="C42" s="147" t="s">
        <v>13</v>
      </c>
      <c r="D42" s="170" t="s">
        <v>14</v>
      </c>
      <c r="E42" s="175">
        <v>2</v>
      </c>
      <c r="F42" s="175">
        <v>1</v>
      </c>
      <c r="G42" s="175">
        <v>4</v>
      </c>
      <c r="H42" s="175">
        <v>1</v>
      </c>
      <c r="I42" s="175">
        <v>1</v>
      </c>
      <c r="J42" s="175">
        <v>3</v>
      </c>
      <c r="K42" s="175">
        <v>1</v>
      </c>
      <c r="L42" s="175">
        <v>1</v>
      </c>
      <c r="M42" s="175">
        <v>2</v>
      </c>
      <c r="N42" s="175">
        <v>1</v>
      </c>
      <c r="O42" s="171">
        <v>1</v>
      </c>
      <c r="P42" s="159">
        <f t="shared" si="6"/>
        <v>18</v>
      </c>
      <c r="Q42" s="187">
        <f t="shared" si="7"/>
        <v>18</v>
      </c>
      <c r="R42" s="185">
        <v>18</v>
      </c>
      <c r="S42" s="186">
        <v>18</v>
      </c>
    </row>
    <row r="43" spans="1:19" ht="25.5" x14ac:dyDescent="0.2">
      <c r="A43" s="145" t="s">
        <v>68</v>
      </c>
      <c r="B43" s="146" t="s">
        <v>62</v>
      </c>
      <c r="C43" s="147" t="s">
        <v>13</v>
      </c>
      <c r="D43" s="170" t="s">
        <v>14</v>
      </c>
      <c r="E43" s="175">
        <v>2</v>
      </c>
      <c r="F43" s="175">
        <v>1</v>
      </c>
      <c r="G43" s="175">
        <v>4</v>
      </c>
      <c r="H43" s="175">
        <v>1</v>
      </c>
      <c r="I43" s="175">
        <v>1</v>
      </c>
      <c r="J43" s="175">
        <v>3</v>
      </c>
      <c r="K43" s="175">
        <v>1</v>
      </c>
      <c r="L43" s="175">
        <v>1</v>
      </c>
      <c r="M43" s="175">
        <v>2</v>
      </c>
      <c r="N43" s="175">
        <v>1</v>
      </c>
      <c r="O43" s="171">
        <v>1</v>
      </c>
      <c r="P43" s="159">
        <f t="shared" si="6"/>
        <v>18</v>
      </c>
      <c r="Q43" s="187">
        <f t="shared" si="7"/>
        <v>18</v>
      </c>
      <c r="R43" s="185">
        <v>18</v>
      </c>
      <c r="S43" s="186">
        <v>18</v>
      </c>
    </row>
    <row r="44" spans="1:19" ht="25.5" x14ac:dyDescent="0.2">
      <c r="A44" s="145" t="s">
        <v>69</v>
      </c>
      <c r="B44" s="146" t="s">
        <v>70</v>
      </c>
      <c r="C44" s="147" t="s">
        <v>13</v>
      </c>
      <c r="D44" s="170" t="s">
        <v>14</v>
      </c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1"/>
      <c r="P44" s="159">
        <f t="shared" si="6"/>
        <v>0</v>
      </c>
      <c r="Q44" s="187">
        <f t="shared" si="7"/>
        <v>0</v>
      </c>
      <c r="R44" s="185">
        <v>0</v>
      </c>
      <c r="S44" s="186">
        <v>0</v>
      </c>
    </row>
    <row r="45" spans="1:19" ht="25.5" x14ac:dyDescent="0.2">
      <c r="A45" s="145" t="s">
        <v>71</v>
      </c>
      <c r="B45" s="146" t="s">
        <v>62</v>
      </c>
      <c r="C45" s="147" t="s">
        <v>13</v>
      </c>
      <c r="D45" s="170" t="s">
        <v>14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1"/>
      <c r="P45" s="159">
        <f t="shared" si="6"/>
        <v>0</v>
      </c>
      <c r="Q45" s="187">
        <f t="shared" si="7"/>
        <v>0</v>
      </c>
      <c r="R45" s="185">
        <v>0</v>
      </c>
      <c r="S45" s="186">
        <v>0</v>
      </c>
    </row>
    <row r="46" spans="1:19" ht="25.5" x14ac:dyDescent="0.2">
      <c r="A46" s="145" t="s">
        <v>72</v>
      </c>
      <c r="B46" s="146" t="s">
        <v>73</v>
      </c>
      <c r="C46" s="147" t="s">
        <v>13</v>
      </c>
      <c r="D46" s="170" t="s">
        <v>14</v>
      </c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1"/>
      <c r="P46" s="159">
        <f t="shared" si="6"/>
        <v>0</v>
      </c>
      <c r="Q46" s="187">
        <f t="shared" si="7"/>
        <v>0</v>
      </c>
      <c r="R46" s="185">
        <v>0</v>
      </c>
      <c r="S46" s="186">
        <v>0</v>
      </c>
    </row>
    <row r="47" spans="1:19" ht="25.5" x14ac:dyDescent="0.2">
      <c r="A47" s="145" t="s">
        <v>74</v>
      </c>
      <c r="B47" s="146" t="s">
        <v>75</v>
      </c>
      <c r="C47" s="147" t="s">
        <v>13</v>
      </c>
      <c r="D47" s="170" t="s">
        <v>14</v>
      </c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1"/>
      <c r="P47" s="159">
        <f t="shared" si="6"/>
        <v>0</v>
      </c>
      <c r="Q47" s="187">
        <f t="shared" si="7"/>
        <v>0</v>
      </c>
      <c r="R47" s="185">
        <v>0</v>
      </c>
      <c r="S47" s="186">
        <v>0</v>
      </c>
    </row>
    <row r="48" spans="1:19" ht="25.5" x14ac:dyDescent="0.2">
      <c r="A48" s="145" t="s">
        <v>76</v>
      </c>
      <c r="B48" s="146" t="s">
        <v>77</v>
      </c>
      <c r="C48" s="147" t="s">
        <v>13</v>
      </c>
      <c r="D48" s="170" t="s">
        <v>78</v>
      </c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1"/>
      <c r="P48" s="159">
        <f t="shared" si="6"/>
        <v>0</v>
      </c>
      <c r="Q48" s="187">
        <f t="shared" si="7"/>
        <v>0</v>
      </c>
      <c r="R48" s="185">
        <v>0</v>
      </c>
      <c r="S48" s="186">
        <v>0</v>
      </c>
    </row>
    <row r="49" spans="1:19" ht="15.75" x14ac:dyDescent="0.2">
      <c r="A49" s="155"/>
      <c r="B49" s="137" t="s">
        <v>79</v>
      </c>
      <c r="C49" s="156"/>
      <c r="D49" s="157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59"/>
      <c r="Q49" s="160"/>
      <c r="R49" s="188"/>
      <c r="S49" s="162"/>
    </row>
    <row r="50" spans="1:19" ht="38.25" x14ac:dyDescent="0.2">
      <c r="A50" s="189">
        <v>38</v>
      </c>
      <c r="B50" s="190" t="s">
        <v>80</v>
      </c>
      <c r="C50" s="191" t="s">
        <v>81</v>
      </c>
      <c r="D50" s="191" t="s">
        <v>82</v>
      </c>
      <c r="E50" s="149">
        <v>11</v>
      </c>
      <c r="F50" s="149">
        <v>16</v>
      </c>
      <c r="G50" s="149">
        <v>45.2</v>
      </c>
      <c r="H50" s="149">
        <v>10.5</v>
      </c>
      <c r="I50" s="149">
        <v>16.2</v>
      </c>
      <c r="J50" s="149">
        <v>14.8</v>
      </c>
      <c r="K50" s="149">
        <v>14.5</v>
      </c>
      <c r="L50" s="149">
        <v>23.8</v>
      </c>
      <c r="M50" s="149">
        <v>21.9</v>
      </c>
      <c r="N50" s="149">
        <v>17.8</v>
      </c>
      <c r="O50" s="150">
        <v>6.4240000000000004</v>
      </c>
      <c r="P50" s="151">
        <f t="shared" ref="P50:P70" si="8">SUM(E50:O50)</f>
        <v>198.12400000000002</v>
      </c>
      <c r="Q50" s="152">
        <f t="shared" ref="Q50:Q70" si="9">P50</f>
        <v>198.12400000000002</v>
      </c>
      <c r="R50" s="192"/>
      <c r="S50" s="193">
        <v>198.124</v>
      </c>
    </row>
    <row r="51" spans="1:19" ht="38.25" x14ac:dyDescent="0.2">
      <c r="A51" s="189">
        <v>39</v>
      </c>
      <c r="B51" s="190" t="s">
        <v>83</v>
      </c>
      <c r="C51" s="191" t="s">
        <v>81</v>
      </c>
      <c r="D51" s="191" t="s">
        <v>82</v>
      </c>
      <c r="E51" s="149">
        <v>8.6</v>
      </c>
      <c r="F51" s="149">
        <v>14</v>
      </c>
      <c r="G51" s="149">
        <v>38.200000000000003</v>
      </c>
      <c r="H51" s="149">
        <v>5</v>
      </c>
      <c r="I51" s="149">
        <v>14.5</v>
      </c>
      <c r="J51" s="149">
        <v>11.6</v>
      </c>
      <c r="K51" s="149">
        <v>6</v>
      </c>
      <c r="L51" s="149">
        <v>23.8</v>
      </c>
      <c r="M51" s="149">
        <v>18.3</v>
      </c>
      <c r="N51" s="149">
        <v>14.4</v>
      </c>
      <c r="O51" s="150">
        <v>4.8680000000000003</v>
      </c>
      <c r="P51" s="151">
        <f t="shared" si="8"/>
        <v>159.268</v>
      </c>
      <c r="Q51" s="194">
        <f t="shared" si="9"/>
        <v>159.268</v>
      </c>
      <c r="R51" s="192"/>
      <c r="S51" s="193">
        <v>156.66800000000001</v>
      </c>
    </row>
    <row r="52" spans="1:19" ht="38.25" x14ac:dyDescent="0.2">
      <c r="A52" s="189">
        <v>40</v>
      </c>
      <c r="B52" s="255" t="s">
        <v>84</v>
      </c>
      <c r="C52" s="195" t="s">
        <v>85</v>
      </c>
      <c r="D52" s="196" t="s">
        <v>86</v>
      </c>
      <c r="E52" s="197"/>
      <c r="F52" s="197"/>
      <c r="G52" s="197">
        <v>0.5</v>
      </c>
      <c r="H52" s="197"/>
      <c r="I52" s="197"/>
      <c r="J52" s="197"/>
      <c r="K52" s="197"/>
      <c r="L52" s="197"/>
      <c r="M52" s="197"/>
      <c r="N52" s="197"/>
      <c r="O52" s="198"/>
      <c r="P52" s="199">
        <f t="shared" si="8"/>
        <v>0.5</v>
      </c>
      <c r="Q52" s="200">
        <f t="shared" si="9"/>
        <v>0.5</v>
      </c>
      <c r="R52" s="201"/>
      <c r="S52" s="202">
        <v>0.5</v>
      </c>
    </row>
    <row r="53" spans="1:19" ht="38.25" x14ac:dyDescent="0.2">
      <c r="A53" s="189">
        <v>41</v>
      </c>
      <c r="B53" s="255"/>
      <c r="C53" s="195" t="s">
        <v>85</v>
      </c>
      <c r="D53" s="196" t="s">
        <v>87</v>
      </c>
      <c r="E53" s="197"/>
      <c r="F53" s="197"/>
      <c r="G53" s="197">
        <v>0.1</v>
      </c>
      <c r="H53" s="197"/>
      <c r="I53" s="197"/>
      <c r="J53" s="197"/>
      <c r="K53" s="197"/>
      <c r="L53" s="197"/>
      <c r="M53" s="197"/>
      <c r="N53" s="197"/>
      <c r="O53" s="198"/>
      <c r="P53" s="199">
        <f t="shared" si="8"/>
        <v>0.1</v>
      </c>
      <c r="Q53" s="200">
        <f t="shared" si="9"/>
        <v>0.1</v>
      </c>
      <c r="R53" s="201"/>
      <c r="S53" s="202">
        <v>0.1</v>
      </c>
    </row>
    <row r="54" spans="1:19" ht="38.25" x14ac:dyDescent="0.2">
      <c r="A54" s="189">
        <v>42</v>
      </c>
      <c r="B54" s="203" t="s">
        <v>251</v>
      </c>
      <c r="C54" s="195" t="s">
        <v>85</v>
      </c>
      <c r="D54" s="196" t="s">
        <v>252</v>
      </c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8"/>
      <c r="P54" s="199">
        <f t="shared" si="8"/>
        <v>0</v>
      </c>
      <c r="Q54" s="200">
        <f t="shared" si="9"/>
        <v>0</v>
      </c>
      <c r="R54" s="201"/>
      <c r="S54" s="202">
        <v>0</v>
      </c>
    </row>
    <row r="55" spans="1:19" ht="38.25" x14ac:dyDescent="0.2">
      <c r="A55" s="189">
        <v>43</v>
      </c>
      <c r="B55" s="203" t="s">
        <v>253</v>
      </c>
      <c r="C55" s="195" t="s">
        <v>85</v>
      </c>
      <c r="D55" s="196" t="s">
        <v>87</v>
      </c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8"/>
      <c r="P55" s="199">
        <f t="shared" si="8"/>
        <v>0</v>
      </c>
      <c r="Q55" s="200">
        <f t="shared" si="9"/>
        <v>0</v>
      </c>
      <c r="R55" s="201"/>
      <c r="S55" s="202">
        <v>0</v>
      </c>
    </row>
    <row r="56" spans="1:19" ht="25.5" x14ac:dyDescent="0.2">
      <c r="A56" s="189">
        <v>44</v>
      </c>
      <c r="B56" s="146" t="s">
        <v>88</v>
      </c>
      <c r="C56" s="147" t="s">
        <v>13</v>
      </c>
      <c r="D56" s="170" t="s">
        <v>89</v>
      </c>
      <c r="E56" s="175">
        <v>11614</v>
      </c>
      <c r="F56" s="175">
        <v>11063</v>
      </c>
      <c r="G56" s="175">
        <v>62304</v>
      </c>
      <c r="H56" s="175"/>
      <c r="I56" s="175"/>
      <c r="J56" s="175"/>
      <c r="K56" s="175">
        <v>0</v>
      </c>
      <c r="L56" s="175">
        <v>7754</v>
      </c>
      <c r="M56" s="175"/>
      <c r="N56" s="175"/>
      <c r="O56" s="171"/>
      <c r="P56" s="159">
        <f t="shared" si="8"/>
        <v>92735</v>
      </c>
      <c r="Q56" s="187">
        <f t="shared" si="9"/>
        <v>92735</v>
      </c>
      <c r="R56" s="204"/>
      <c r="S56" s="186">
        <v>92735</v>
      </c>
    </row>
    <row r="57" spans="1:19" ht="25.5" x14ac:dyDescent="0.2">
      <c r="A57" s="189">
        <v>45</v>
      </c>
      <c r="B57" s="146" t="s">
        <v>90</v>
      </c>
      <c r="C57" s="147" t="s">
        <v>13</v>
      </c>
      <c r="D57" s="170" t="s">
        <v>14</v>
      </c>
      <c r="E57" s="175">
        <v>1</v>
      </c>
      <c r="F57" s="175">
        <v>2</v>
      </c>
      <c r="G57" s="175">
        <v>5</v>
      </c>
      <c r="H57" s="175">
        <v>4</v>
      </c>
      <c r="I57" s="175">
        <v>5</v>
      </c>
      <c r="J57" s="175">
        <v>5</v>
      </c>
      <c r="K57" s="175">
        <v>3</v>
      </c>
      <c r="L57" s="175">
        <v>5</v>
      </c>
      <c r="M57" s="175">
        <v>7</v>
      </c>
      <c r="N57" s="175">
        <v>6</v>
      </c>
      <c r="O57" s="171">
        <v>5</v>
      </c>
      <c r="P57" s="159">
        <f t="shared" si="8"/>
        <v>48</v>
      </c>
      <c r="Q57" s="187">
        <f t="shared" si="9"/>
        <v>48</v>
      </c>
      <c r="R57" s="204"/>
      <c r="S57" s="186">
        <v>48</v>
      </c>
    </row>
    <row r="58" spans="1:19" ht="25.5" x14ac:dyDescent="0.2">
      <c r="A58" s="189">
        <v>46</v>
      </c>
      <c r="B58" s="205" t="s">
        <v>91</v>
      </c>
      <c r="C58" s="147" t="s">
        <v>13</v>
      </c>
      <c r="D58" s="170" t="s">
        <v>14</v>
      </c>
      <c r="E58" s="175">
        <v>2</v>
      </c>
      <c r="F58" s="175">
        <v>1</v>
      </c>
      <c r="G58" s="175">
        <v>3</v>
      </c>
      <c r="H58" s="175">
        <v>1</v>
      </c>
      <c r="I58" s="175">
        <v>1</v>
      </c>
      <c r="J58" s="175">
        <v>3</v>
      </c>
      <c r="K58" s="175">
        <v>2</v>
      </c>
      <c r="L58" s="175">
        <v>1</v>
      </c>
      <c r="M58" s="175">
        <v>3</v>
      </c>
      <c r="N58" s="175">
        <v>1</v>
      </c>
      <c r="O58" s="171">
        <v>1</v>
      </c>
      <c r="P58" s="159">
        <f t="shared" si="8"/>
        <v>19</v>
      </c>
      <c r="Q58" s="184">
        <f t="shared" si="9"/>
        <v>19</v>
      </c>
      <c r="R58" s="206">
        <v>19</v>
      </c>
      <c r="S58" s="186">
        <v>22</v>
      </c>
    </row>
    <row r="59" spans="1:19" ht="25.5" x14ac:dyDescent="0.2">
      <c r="A59" s="189">
        <v>47</v>
      </c>
      <c r="B59" s="205" t="s">
        <v>92</v>
      </c>
      <c r="C59" s="147" t="s">
        <v>13</v>
      </c>
      <c r="D59" s="170" t="s">
        <v>14</v>
      </c>
      <c r="E59" s="175">
        <v>2</v>
      </c>
      <c r="F59" s="175">
        <v>1</v>
      </c>
      <c r="G59" s="175">
        <v>2</v>
      </c>
      <c r="H59" s="175">
        <v>1</v>
      </c>
      <c r="I59" s="175">
        <v>1</v>
      </c>
      <c r="J59" s="175">
        <v>3</v>
      </c>
      <c r="K59" s="175">
        <v>2</v>
      </c>
      <c r="L59" s="175">
        <v>1</v>
      </c>
      <c r="M59" s="175">
        <v>3</v>
      </c>
      <c r="N59" s="175">
        <v>1</v>
      </c>
      <c r="O59" s="171">
        <v>1</v>
      </c>
      <c r="P59" s="159">
        <f t="shared" si="8"/>
        <v>18</v>
      </c>
      <c r="Q59" s="184">
        <f t="shared" si="9"/>
        <v>18</v>
      </c>
      <c r="R59" s="206">
        <v>18</v>
      </c>
      <c r="S59" s="186">
        <v>20</v>
      </c>
    </row>
    <row r="60" spans="1:19" ht="25.5" x14ac:dyDescent="0.2">
      <c r="A60" s="189">
        <v>48</v>
      </c>
      <c r="B60" s="205" t="s">
        <v>93</v>
      </c>
      <c r="C60" s="147" t="s">
        <v>13</v>
      </c>
      <c r="D60" s="170" t="s">
        <v>89</v>
      </c>
      <c r="E60" s="175">
        <v>1200</v>
      </c>
      <c r="F60" s="175">
        <v>100</v>
      </c>
      <c r="G60" s="175">
        <v>12298</v>
      </c>
      <c r="H60" s="175">
        <v>100</v>
      </c>
      <c r="I60" s="175">
        <v>100</v>
      </c>
      <c r="J60" s="175">
        <v>417</v>
      </c>
      <c r="K60" s="175">
        <v>500</v>
      </c>
      <c r="L60" s="175">
        <v>500</v>
      </c>
      <c r="M60" s="175">
        <v>433</v>
      </c>
      <c r="N60" s="175">
        <v>352</v>
      </c>
      <c r="O60" s="171"/>
      <c r="P60" s="159">
        <f t="shared" si="8"/>
        <v>16000</v>
      </c>
      <c r="Q60" s="187">
        <f t="shared" si="9"/>
        <v>16000</v>
      </c>
      <c r="R60" s="206">
        <v>16000</v>
      </c>
      <c r="S60" s="186">
        <v>16000</v>
      </c>
    </row>
    <row r="61" spans="1:19" ht="25.5" x14ac:dyDescent="0.2">
      <c r="A61" s="189">
        <v>49</v>
      </c>
      <c r="B61" s="205" t="s">
        <v>94</v>
      </c>
      <c r="C61" s="147" t="s">
        <v>13</v>
      </c>
      <c r="D61" s="170" t="s">
        <v>89</v>
      </c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8"/>
      <c r="P61" s="159">
        <f t="shared" si="8"/>
        <v>0</v>
      </c>
      <c r="Q61" s="187">
        <f t="shared" si="9"/>
        <v>0</v>
      </c>
      <c r="R61" s="206">
        <v>0</v>
      </c>
      <c r="S61" s="186">
        <v>200</v>
      </c>
    </row>
    <row r="62" spans="1:19" ht="25.5" x14ac:dyDescent="0.2">
      <c r="A62" s="189">
        <v>50</v>
      </c>
      <c r="B62" s="205" t="s">
        <v>95</v>
      </c>
      <c r="C62" s="147" t="s">
        <v>13</v>
      </c>
      <c r="D62" s="170" t="s">
        <v>89</v>
      </c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8"/>
      <c r="P62" s="159">
        <f t="shared" si="8"/>
        <v>0</v>
      </c>
      <c r="Q62" s="187">
        <f t="shared" si="9"/>
        <v>0</v>
      </c>
      <c r="R62" s="206">
        <v>0</v>
      </c>
      <c r="S62" s="186">
        <v>0</v>
      </c>
    </row>
    <row r="63" spans="1:19" ht="25.5" x14ac:dyDescent="0.2">
      <c r="A63" s="189">
        <v>51</v>
      </c>
      <c r="B63" s="205" t="s">
        <v>96</v>
      </c>
      <c r="C63" s="147" t="s">
        <v>13</v>
      </c>
      <c r="D63" s="170" t="s">
        <v>89</v>
      </c>
      <c r="E63" s="175">
        <v>20500</v>
      </c>
      <c r="F63" s="175">
        <v>11200</v>
      </c>
      <c r="G63" s="175">
        <v>65400</v>
      </c>
      <c r="H63" s="175"/>
      <c r="I63" s="175">
        <v>5000</v>
      </c>
      <c r="J63" s="175">
        <v>5300</v>
      </c>
      <c r="K63" s="175">
        <v>6400</v>
      </c>
      <c r="L63" s="175">
        <v>8100</v>
      </c>
      <c r="M63" s="175">
        <v>22500</v>
      </c>
      <c r="N63" s="175">
        <v>15700</v>
      </c>
      <c r="O63" s="171"/>
      <c r="P63" s="159">
        <f t="shared" si="8"/>
        <v>160100</v>
      </c>
      <c r="Q63" s="187">
        <f t="shared" si="9"/>
        <v>160100</v>
      </c>
      <c r="R63" s="206">
        <v>160100</v>
      </c>
      <c r="S63" s="186">
        <v>160100</v>
      </c>
    </row>
    <row r="64" spans="1:19" ht="25.5" x14ac:dyDescent="0.2">
      <c r="A64" s="189">
        <v>52</v>
      </c>
      <c r="B64" s="205" t="s">
        <v>97</v>
      </c>
      <c r="C64" s="147" t="s">
        <v>13</v>
      </c>
      <c r="D64" s="170" t="s">
        <v>89</v>
      </c>
      <c r="E64" s="175">
        <v>10780</v>
      </c>
      <c r="F64" s="175">
        <v>7000</v>
      </c>
      <c r="G64" s="175">
        <v>10135</v>
      </c>
      <c r="H64" s="175"/>
      <c r="I64" s="175">
        <v>5000</v>
      </c>
      <c r="J64" s="175">
        <v>5300</v>
      </c>
      <c r="K64" s="175"/>
      <c r="L64" s="175">
        <v>7130</v>
      </c>
      <c r="M64" s="175">
        <v>11645</v>
      </c>
      <c r="N64" s="175"/>
      <c r="O64" s="171"/>
      <c r="P64" s="159">
        <f>SUM(E64:O64)</f>
        <v>56990</v>
      </c>
      <c r="Q64" s="184">
        <f>P64</f>
        <v>56990</v>
      </c>
      <c r="R64" s="206">
        <v>56990</v>
      </c>
      <c r="S64" s="186">
        <v>57340</v>
      </c>
    </row>
    <row r="65" spans="1:19" ht="38.25" x14ac:dyDescent="0.2">
      <c r="A65" s="209">
        <v>53</v>
      </c>
      <c r="B65" s="205" t="s">
        <v>98</v>
      </c>
      <c r="C65" s="147" t="s">
        <v>13</v>
      </c>
      <c r="D65" s="170" t="s">
        <v>89</v>
      </c>
      <c r="E65" s="175"/>
      <c r="F65" s="175"/>
      <c r="G65" s="175">
        <v>50</v>
      </c>
      <c r="H65" s="175"/>
      <c r="I65" s="175"/>
      <c r="J65" s="175"/>
      <c r="K65" s="175"/>
      <c r="L65" s="175"/>
      <c r="M65" s="175"/>
      <c r="N65" s="175"/>
      <c r="O65" s="171"/>
      <c r="P65" s="159">
        <f t="shared" si="8"/>
        <v>50</v>
      </c>
      <c r="Q65" s="184">
        <f t="shared" si="9"/>
        <v>50</v>
      </c>
      <c r="R65" s="206">
        <v>50</v>
      </c>
      <c r="S65" s="186">
        <v>2100</v>
      </c>
    </row>
    <row r="66" spans="1:19" ht="25.5" x14ac:dyDescent="0.2">
      <c r="A66" s="189">
        <v>54</v>
      </c>
      <c r="B66" s="205" t="s">
        <v>99</v>
      </c>
      <c r="C66" s="147" t="s">
        <v>13</v>
      </c>
      <c r="D66" s="170" t="s">
        <v>14</v>
      </c>
      <c r="E66" s="175">
        <v>1</v>
      </c>
      <c r="F66" s="175">
        <v>1</v>
      </c>
      <c r="G66" s="175">
        <v>5</v>
      </c>
      <c r="H66" s="175">
        <v>4</v>
      </c>
      <c r="I66" s="175">
        <v>4</v>
      </c>
      <c r="J66" s="175">
        <v>2</v>
      </c>
      <c r="K66" s="175">
        <v>1</v>
      </c>
      <c r="L66" s="175">
        <v>3</v>
      </c>
      <c r="M66" s="175">
        <v>0</v>
      </c>
      <c r="N66" s="175">
        <v>1</v>
      </c>
      <c r="O66" s="171">
        <v>5</v>
      </c>
      <c r="P66" s="159">
        <f t="shared" si="8"/>
        <v>27</v>
      </c>
      <c r="Q66" s="184">
        <f t="shared" si="9"/>
        <v>27</v>
      </c>
      <c r="R66" s="204"/>
      <c r="S66" s="186">
        <v>27</v>
      </c>
    </row>
    <row r="67" spans="1:19" ht="25.5" x14ac:dyDescent="0.2">
      <c r="A67" s="189">
        <v>55</v>
      </c>
      <c r="B67" s="205" t="s">
        <v>100</v>
      </c>
      <c r="C67" s="147" t="s">
        <v>13</v>
      </c>
      <c r="D67" s="170" t="s">
        <v>89</v>
      </c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1"/>
      <c r="P67" s="159">
        <f t="shared" si="8"/>
        <v>0</v>
      </c>
      <c r="Q67" s="187">
        <f t="shared" si="9"/>
        <v>0</v>
      </c>
      <c r="R67" s="210"/>
      <c r="S67" s="186">
        <v>0</v>
      </c>
    </row>
    <row r="68" spans="1:19" ht="25.5" x14ac:dyDescent="0.2">
      <c r="A68" s="189">
        <v>56</v>
      </c>
      <c r="B68" s="205" t="s">
        <v>97</v>
      </c>
      <c r="C68" s="147" t="s">
        <v>13</v>
      </c>
      <c r="D68" s="170" t="s">
        <v>89</v>
      </c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1"/>
      <c r="P68" s="159">
        <f t="shared" si="8"/>
        <v>0</v>
      </c>
      <c r="Q68" s="187">
        <f t="shared" si="9"/>
        <v>0</v>
      </c>
      <c r="R68" s="210"/>
      <c r="S68" s="186">
        <v>0</v>
      </c>
    </row>
    <row r="69" spans="1:19" ht="38.25" x14ac:dyDescent="0.2">
      <c r="A69" s="209">
        <v>57</v>
      </c>
      <c r="B69" s="211" t="s">
        <v>101</v>
      </c>
      <c r="C69" s="212" t="s">
        <v>13</v>
      </c>
      <c r="D69" s="213" t="s">
        <v>89</v>
      </c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1"/>
      <c r="P69" s="159">
        <f t="shared" si="8"/>
        <v>0</v>
      </c>
      <c r="Q69" s="187">
        <f t="shared" si="9"/>
        <v>0</v>
      </c>
      <c r="R69" s="210"/>
      <c r="S69" s="186">
        <v>0</v>
      </c>
    </row>
    <row r="70" spans="1:19" ht="25.5" x14ac:dyDescent="0.2">
      <c r="A70" s="209">
        <v>58</v>
      </c>
      <c r="B70" s="211" t="s">
        <v>102</v>
      </c>
      <c r="C70" s="212" t="s">
        <v>13</v>
      </c>
      <c r="D70" s="213" t="s">
        <v>14</v>
      </c>
      <c r="E70" s="175">
        <v>2</v>
      </c>
      <c r="F70" s="175">
        <v>3</v>
      </c>
      <c r="G70" s="175">
        <v>6</v>
      </c>
      <c r="H70" s="175">
        <v>4</v>
      </c>
      <c r="I70" s="175">
        <v>5</v>
      </c>
      <c r="J70" s="175">
        <v>5</v>
      </c>
      <c r="K70" s="175">
        <v>3</v>
      </c>
      <c r="L70" s="175">
        <v>6</v>
      </c>
      <c r="M70" s="175">
        <v>7</v>
      </c>
      <c r="N70" s="175">
        <v>6</v>
      </c>
      <c r="O70" s="171">
        <v>5</v>
      </c>
      <c r="P70" s="159">
        <f t="shared" si="8"/>
        <v>52</v>
      </c>
      <c r="Q70" s="187">
        <f t="shared" si="9"/>
        <v>52</v>
      </c>
      <c r="R70" s="204"/>
      <c r="S70" s="186">
        <v>52</v>
      </c>
    </row>
    <row r="71" spans="1:19" ht="15.75" x14ac:dyDescent="0.2">
      <c r="A71" s="214"/>
      <c r="B71" s="215" t="s">
        <v>103</v>
      </c>
      <c r="C71" s="216"/>
      <c r="D71" s="217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59"/>
      <c r="Q71" s="187"/>
      <c r="R71" s="166"/>
      <c r="S71" s="186"/>
    </row>
    <row r="72" spans="1:19" ht="25.5" x14ac:dyDescent="0.2">
      <c r="A72" s="218">
        <v>59</v>
      </c>
      <c r="B72" s="219" t="s">
        <v>104</v>
      </c>
      <c r="C72" s="220" t="s">
        <v>13</v>
      </c>
      <c r="D72" s="213" t="s">
        <v>14</v>
      </c>
      <c r="E72" s="175">
        <v>2</v>
      </c>
      <c r="F72" s="175">
        <v>3</v>
      </c>
      <c r="G72" s="175">
        <v>3</v>
      </c>
      <c r="H72" s="175">
        <v>1</v>
      </c>
      <c r="I72" s="175">
        <v>3</v>
      </c>
      <c r="J72" s="175">
        <v>3</v>
      </c>
      <c r="K72" s="175">
        <v>3</v>
      </c>
      <c r="L72" s="175">
        <v>3</v>
      </c>
      <c r="M72" s="175">
        <v>5</v>
      </c>
      <c r="N72" s="175">
        <v>5</v>
      </c>
      <c r="O72" s="171">
        <v>2</v>
      </c>
      <c r="P72" s="159">
        <f>SUM(E72:O72)</f>
        <v>33</v>
      </c>
      <c r="Q72" s="187">
        <f>P72</f>
        <v>33</v>
      </c>
      <c r="R72" s="166"/>
      <c r="S72" s="186">
        <v>33</v>
      </c>
    </row>
    <row r="73" spans="1:19" ht="16.5" x14ac:dyDescent="0.2">
      <c r="A73" s="214"/>
      <c r="B73" s="215" t="s">
        <v>105</v>
      </c>
      <c r="C73" s="221"/>
      <c r="D73" s="22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59"/>
      <c r="Q73" s="223"/>
      <c r="R73" s="206"/>
      <c r="S73" s="167">
        <v>0</v>
      </c>
    </row>
    <row r="74" spans="1:19" ht="25.5" x14ac:dyDescent="0.2">
      <c r="A74" s="224">
        <v>60</v>
      </c>
      <c r="B74" s="211" t="s">
        <v>106</v>
      </c>
      <c r="C74" s="220" t="s">
        <v>13</v>
      </c>
      <c r="D74" s="213" t="s">
        <v>107</v>
      </c>
      <c r="E74" s="175"/>
      <c r="F74" s="175"/>
      <c r="G74" s="175">
        <v>45</v>
      </c>
      <c r="H74" s="225"/>
      <c r="I74" s="225"/>
      <c r="J74" s="225"/>
      <c r="K74" s="225"/>
      <c r="L74" s="225"/>
      <c r="M74" s="175">
        <v>419</v>
      </c>
      <c r="N74" s="175"/>
      <c r="O74" s="171"/>
      <c r="P74" s="151">
        <f>SUM(E74:O74)</f>
        <v>464</v>
      </c>
      <c r="Q74" s="187">
        <f>P74</f>
        <v>464</v>
      </c>
      <c r="R74" s="153">
        <v>464</v>
      </c>
      <c r="S74" s="226"/>
    </row>
    <row r="75" spans="1:19" ht="15.75" x14ac:dyDescent="0.2">
      <c r="A75" s="214"/>
      <c r="B75" s="215" t="s">
        <v>108</v>
      </c>
      <c r="C75" s="221"/>
      <c r="D75" s="22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59"/>
      <c r="Q75" s="187"/>
      <c r="R75" s="227"/>
      <c r="S75" s="186"/>
    </row>
    <row r="76" spans="1:19" ht="25.5" x14ac:dyDescent="0.2">
      <c r="A76" s="218">
        <v>61</v>
      </c>
      <c r="B76" s="219" t="s">
        <v>109</v>
      </c>
      <c r="C76" s="220" t="s">
        <v>13</v>
      </c>
      <c r="D76" s="213" t="s">
        <v>110</v>
      </c>
      <c r="E76" s="175"/>
      <c r="F76" s="175"/>
      <c r="G76" s="175">
        <v>1145</v>
      </c>
      <c r="H76" s="175"/>
      <c r="I76" s="175">
        <v>19.7</v>
      </c>
      <c r="J76" s="175"/>
      <c r="K76" s="175"/>
      <c r="L76" s="175"/>
      <c r="M76" s="175"/>
      <c r="N76" s="175"/>
      <c r="O76" s="171"/>
      <c r="P76" s="159">
        <f>SUM(E76:O76)</f>
        <v>1164.7</v>
      </c>
      <c r="Q76" s="187">
        <f>P76</f>
        <v>1164.7</v>
      </c>
      <c r="R76" s="206">
        <v>1165</v>
      </c>
      <c r="S76" s="186">
        <v>740</v>
      </c>
    </row>
    <row r="77" spans="1:19" ht="25.5" x14ac:dyDescent="0.2">
      <c r="A77" s="218">
        <v>62</v>
      </c>
      <c r="B77" s="219" t="s">
        <v>111</v>
      </c>
      <c r="C77" s="220" t="s">
        <v>13</v>
      </c>
      <c r="D77" s="213" t="s">
        <v>112</v>
      </c>
      <c r="E77" s="175"/>
      <c r="F77" s="175"/>
      <c r="G77" s="175">
        <v>589</v>
      </c>
      <c r="H77" s="175"/>
      <c r="I77" s="175"/>
      <c r="J77" s="175"/>
      <c r="K77" s="175"/>
      <c r="L77" s="175"/>
      <c r="M77" s="175"/>
      <c r="N77" s="175"/>
      <c r="O77" s="171"/>
      <c r="P77" s="159">
        <f>SUM(E77:O77)</f>
        <v>589</v>
      </c>
      <c r="Q77" s="187">
        <f>P77</f>
        <v>589</v>
      </c>
      <c r="R77" s="206">
        <v>589</v>
      </c>
      <c r="S77" s="186">
        <v>740</v>
      </c>
    </row>
    <row r="78" spans="1:19" ht="15.75" x14ac:dyDescent="0.2">
      <c r="A78" s="214"/>
      <c r="B78" s="215" t="s">
        <v>113</v>
      </c>
      <c r="C78" s="221"/>
      <c r="D78" s="222"/>
      <c r="E78" s="228"/>
      <c r="F78" s="228"/>
      <c r="G78" s="228"/>
      <c r="H78" s="228"/>
      <c r="I78" s="172"/>
      <c r="J78" s="228"/>
      <c r="K78" s="172"/>
      <c r="L78" s="228"/>
      <c r="M78" s="228"/>
      <c r="N78" s="228"/>
      <c r="O78" s="228"/>
      <c r="P78" s="222"/>
      <c r="Q78" s="229"/>
      <c r="R78" s="166"/>
      <c r="S78" s="186"/>
    </row>
    <row r="79" spans="1:19" ht="25.5" x14ac:dyDescent="0.2">
      <c r="A79" s="224">
        <v>63</v>
      </c>
      <c r="B79" s="219" t="s">
        <v>114</v>
      </c>
      <c r="C79" s="220" t="s">
        <v>13</v>
      </c>
      <c r="D79" s="213" t="s">
        <v>14</v>
      </c>
      <c r="E79" s="175"/>
      <c r="F79" s="175"/>
      <c r="G79" s="175">
        <v>1</v>
      </c>
      <c r="H79" s="175"/>
      <c r="I79" s="175"/>
      <c r="J79" s="175"/>
      <c r="K79" s="175"/>
      <c r="L79" s="175"/>
      <c r="M79" s="175"/>
      <c r="N79" s="175"/>
      <c r="O79" s="171"/>
      <c r="P79" s="159">
        <f>SUM(E79:O79)</f>
        <v>1</v>
      </c>
      <c r="Q79" s="187">
        <f>P79</f>
        <v>1</v>
      </c>
      <c r="R79" s="206"/>
      <c r="S79" s="186">
        <v>1</v>
      </c>
    </row>
    <row r="80" spans="1:19" ht="15.75" x14ac:dyDescent="0.2">
      <c r="A80" s="214"/>
      <c r="B80" s="215" t="s">
        <v>115</v>
      </c>
      <c r="C80" s="221"/>
      <c r="D80" s="22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59"/>
      <c r="Q80" s="187"/>
      <c r="R80" s="206"/>
      <c r="S80" s="186"/>
    </row>
    <row r="81" spans="1:19" ht="25.5" x14ac:dyDescent="0.2">
      <c r="A81" s="224">
        <v>64</v>
      </c>
      <c r="B81" s="219" t="s">
        <v>116</v>
      </c>
      <c r="C81" s="220" t="s">
        <v>13</v>
      </c>
      <c r="D81" s="213" t="s">
        <v>14</v>
      </c>
      <c r="E81" s="175">
        <v>2</v>
      </c>
      <c r="F81" s="175">
        <v>3</v>
      </c>
      <c r="G81" s="175">
        <v>6</v>
      </c>
      <c r="H81" s="175">
        <v>4</v>
      </c>
      <c r="I81" s="175">
        <v>5</v>
      </c>
      <c r="J81" s="175">
        <v>5</v>
      </c>
      <c r="K81" s="175">
        <v>3</v>
      </c>
      <c r="L81" s="175">
        <v>6</v>
      </c>
      <c r="M81" s="175">
        <v>7</v>
      </c>
      <c r="N81" s="175">
        <v>6</v>
      </c>
      <c r="O81" s="171">
        <v>5</v>
      </c>
      <c r="P81" s="159">
        <f>SUM(E81:O81)</f>
        <v>52</v>
      </c>
      <c r="Q81" s="187">
        <f>P81</f>
        <v>52</v>
      </c>
      <c r="R81" s="206"/>
      <c r="S81" s="186">
        <v>52</v>
      </c>
    </row>
    <row r="82" spans="1:19" ht="25.5" x14ac:dyDescent="0.2">
      <c r="A82" s="230" t="s">
        <v>117</v>
      </c>
      <c r="B82" s="219" t="s">
        <v>118</v>
      </c>
      <c r="C82" s="220" t="s">
        <v>13</v>
      </c>
      <c r="D82" s="213" t="s">
        <v>14</v>
      </c>
      <c r="E82" s="175">
        <v>2</v>
      </c>
      <c r="F82" s="175">
        <v>3</v>
      </c>
      <c r="G82" s="175">
        <v>4</v>
      </c>
      <c r="H82" s="175">
        <v>4</v>
      </c>
      <c r="I82" s="175">
        <v>5</v>
      </c>
      <c r="J82" s="175">
        <v>4</v>
      </c>
      <c r="K82" s="175">
        <v>3</v>
      </c>
      <c r="L82" s="175">
        <v>4</v>
      </c>
      <c r="M82" s="175">
        <v>6</v>
      </c>
      <c r="N82" s="175">
        <v>6</v>
      </c>
      <c r="O82" s="171">
        <v>3</v>
      </c>
      <c r="P82" s="159">
        <f>SUM(E82:O82)</f>
        <v>44</v>
      </c>
      <c r="Q82" s="187">
        <f>P82</f>
        <v>44</v>
      </c>
      <c r="R82" s="206"/>
      <c r="S82" s="186">
        <v>44</v>
      </c>
    </row>
  </sheetData>
  <mergeCells count="1">
    <mergeCell ref="B52:B5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3"/>
  <sheetViews>
    <sheetView topLeftCell="A7" zoomScale="90" zoomScaleNormal="90" workbookViewId="0">
      <selection activeCell="A25" sqref="A25"/>
    </sheetView>
  </sheetViews>
  <sheetFormatPr defaultRowHeight="15" x14ac:dyDescent="0.25"/>
  <cols>
    <col min="1" max="1" width="40.7109375" customWidth="1"/>
    <col min="2" max="2" width="44.5703125" customWidth="1"/>
    <col min="3" max="3" width="45.85546875" customWidth="1"/>
    <col min="8" max="8" width="48.28515625" customWidth="1"/>
    <col min="10" max="10" width="8.140625" customWidth="1"/>
    <col min="11" max="11" width="9.140625" customWidth="1"/>
    <col min="17" max="17" width="10.28515625" customWidth="1"/>
  </cols>
  <sheetData>
    <row r="1" spans="1:8" ht="33.75" customHeight="1" x14ac:dyDescent="0.25">
      <c r="A1" s="259" t="s">
        <v>255</v>
      </c>
      <c r="B1" s="259"/>
      <c r="C1" s="259"/>
      <c r="D1" s="81"/>
      <c r="E1" s="81"/>
      <c r="F1" s="81"/>
      <c r="G1" s="81"/>
      <c r="H1" s="81"/>
    </row>
    <row r="3" spans="1:8" ht="15.75" x14ac:dyDescent="0.25">
      <c r="A3" s="260" t="s">
        <v>200</v>
      </c>
      <c r="B3" s="260"/>
      <c r="C3" s="260"/>
    </row>
    <row r="4" spans="1:8" ht="15.75" x14ac:dyDescent="0.25">
      <c r="A4" s="261" t="s">
        <v>201</v>
      </c>
      <c r="B4" s="261"/>
      <c r="C4" s="261"/>
    </row>
    <row r="5" spans="1:8" ht="15.75" x14ac:dyDescent="0.25">
      <c r="A5" s="95"/>
      <c r="B5" s="95"/>
      <c r="C5" s="95"/>
    </row>
    <row r="6" spans="1:8" ht="15.75" x14ac:dyDescent="0.25">
      <c r="A6" s="256"/>
      <c r="B6" s="256"/>
      <c r="C6" s="256"/>
    </row>
    <row r="7" spans="1:8" ht="15.75" x14ac:dyDescent="0.25">
      <c r="A7" s="257" t="s">
        <v>203</v>
      </c>
      <c r="B7" s="92" t="s">
        <v>204</v>
      </c>
      <c r="C7" s="92" t="s">
        <v>205</v>
      </c>
    </row>
    <row r="8" spans="1:8" ht="29.25" customHeight="1" x14ac:dyDescent="0.25">
      <c r="A8" s="258"/>
      <c r="B8" s="96">
        <v>13</v>
      </c>
      <c r="C8" s="96">
        <v>11</v>
      </c>
    </row>
    <row r="9" spans="1:8" ht="15.75" x14ac:dyDescent="0.25">
      <c r="A9" s="95"/>
      <c r="B9" s="95"/>
      <c r="C9" s="95"/>
    </row>
    <row r="11" spans="1:8" ht="31.5" x14ac:dyDescent="0.25">
      <c r="A11" s="82" t="s">
        <v>197</v>
      </c>
      <c r="B11" s="82" t="s">
        <v>199</v>
      </c>
      <c r="C11" s="82" t="s">
        <v>202</v>
      </c>
    </row>
    <row r="12" spans="1:8" ht="15.75" x14ac:dyDescent="0.25">
      <c r="A12" s="97" t="s">
        <v>254</v>
      </c>
      <c r="B12" s="232" t="s">
        <v>250</v>
      </c>
      <c r="C12" s="98">
        <v>52639000000</v>
      </c>
    </row>
    <row r="13" spans="1:8" ht="15.75" x14ac:dyDescent="0.25">
      <c r="A13" s="85" t="s">
        <v>214</v>
      </c>
      <c r="B13" s="233" t="s">
        <v>240</v>
      </c>
      <c r="C13" s="86">
        <v>52639402000</v>
      </c>
    </row>
    <row r="14" spans="1:8" ht="18" customHeight="1" x14ac:dyDescent="0.25">
      <c r="A14" s="85" t="s">
        <v>215</v>
      </c>
      <c r="B14" s="233" t="s">
        <v>260</v>
      </c>
      <c r="C14" s="87">
        <v>52639406000</v>
      </c>
    </row>
    <row r="15" spans="1:8" ht="15.75" x14ac:dyDescent="0.25">
      <c r="A15" s="85" t="s">
        <v>216</v>
      </c>
      <c r="B15" s="88" t="s">
        <v>241</v>
      </c>
      <c r="C15" s="87">
        <v>52639407000</v>
      </c>
    </row>
    <row r="16" spans="1:8" ht="15.75" x14ac:dyDescent="0.25">
      <c r="A16" s="85" t="s">
        <v>217</v>
      </c>
      <c r="B16" s="233" t="s">
        <v>242</v>
      </c>
      <c r="C16" s="88" t="s">
        <v>231</v>
      </c>
    </row>
    <row r="17" spans="1:3" ht="20.25" customHeight="1" x14ac:dyDescent="0.25">
      <c r="A17" s="85" t="s">
        <v>218</v>
      </c>
      <c r="B17" s="233" t="s">
        <v>243</v>
      </c>
      <c r="C17" s="88" t="s">
        <v>232</v>
      </c>
    </row>
    <row r="18" spans="1:3" ht="15.75" x14ac:dyDescent="0.25">
      <c r="A18" s="85" t="s">
        <v>219</v>
      </c>
      <c r="B18" s="233" t="s">
        <v>244</v>
      </c>
      <c r="C18" s="88" t="s">
        <v>233</v>
      </c>
    </row>
    <row r="19" spans="1:3" ht="15.75" x14ac:dyDescent="0.25">
      <c r="A19" s="85" t="s">
        <v>220</v>
      </c>
      <c r="B19" s="233" t="s">
        <v>245</v>
      </c>
      <c r="C19" s="88" t="s">
        <v>234</v>
      </c>
    </row>
    <row r="20" spans="1:3" ht="18.75" customHeight="1" x14ac:dyDescent="0.25">
      <c r="A20" s="85" t="s">
        <v>256</v>
      </c>
      <c r="B20" s="233" t="s">
        <v>246</v>
      </c>
      <c r="C20" s="88" t="s">
        <v>235</v>
      </c>
    </row>
    <row r="21" spans="1:3" ht="15.75" x14ac:dyDescent="0.25">
      <c r="A21" s="231" t="s">
        <v>257</v>
      </c>
      <c r="B21" s="88" t="s">
        <v>247</v>
      </c>
      <c r="C21" s="87">
        <v>52639422000</v>
      </c>
    </row>
    <row r="22" spans="1:3" ht="15.75" x14ac:dyDescent="0.25">
      <c r="A22" s="231" t="s">
        <v>258</v>
      </c>
      <c r="B22" s="88" t="s">
        <v>248</v>
      </c>
      <c r="C22" s="87">
        <v>52639425000</v>
      </c>
    </row>
    <row r="23" spans="1:3" ht="15.75" x14ac:dyDescent="0.25">
      <c r="A23" s="231" t="s">
        <v>259</v>
      </c>
      <c r="B23" s="88" t="s">
        <v>249</v>
      </c>
      <c r="C23" s="87">
        <v>52639428000</v>
      </c>
    </row>
  </sheetData>
  <mergeCells count="5">
    <mergeCell ref="A6:C6"/>
    <mergeCell ref="A7:A8"/>
    <mergeCell ref="A1:C1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2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6" sqref="G6"/>
    </sheetView>
  </sheetViews>
  <sheetFormatPr defaultRowHeight="15" x14ac:dyDescent="0.25"/>
  <cols>
    <col min="1" max="1" width="50.140625" style="19" customWidth="1"/>
    <col min="2" max="2" width="26.85546875" style="19" customWidth="1"/>
    <col min="3" max="4" width="27.7109375" style="19" customWidth="1"/>
    <col min="5" max="5" width="11.7109375" style="19" customWidth="1"/>
    <col min="6" max="6" width="11.5703125" style="19" customWidth="1"/>
    <col min="7" max="7" width="9.28515625" style="19" customWidth="1"/>
    <col min="8" max="8" width="10.28515625" style="19" customWidth="1"/>
    <col min="9" max="9" width="9.28515625" style="19" customWidth="1"/>
    <col min="10" max="10" width="9.5703125" style="19" customWidth="1"/>
    <col min="11" max="16384" width="9.140625" style="19"/>
  </cols>
  <sheetData>
    <row r="1" spans="1:6" ht="30" customHeight="1" x14ac:dyDescent="0.3">
      <c r="A1" s="265" t="s">
        <v>198</v>
      </c>
      <c r="B1" s="265"/>
      <c r="C1" s="265"/>
      <c r="D1" s="266"/>
    </row>
    <row r="2" spans="1:6" ht="57" customHeight="1" x14ac:dyDescent="0.25">
      <c r="A2" s="267" t="s">
        <v>358</v>
      </c>
      <c r="B2" s="268"/>
      <c r="C2" s="268"/>
      <c r="D2" s="269"/>
    </row>
    <row r="3" spans="1:6" ht="70.5" customHeight="1" x14ac:dyDescent="0.25">
      <c r="A3" s="262" t="s">
        <v>359</v>
      </c>
      <c r="B3" s="263"/>
      <c r="C3" s="263"/>
      <c r="D3" s="264"/>
    </row>
    <row r="4" spans="1:6" ht="15.75" customHeight="1" x14ac:dyDescent="0.25">
      <c r="A4" s="89"/>
      <c r="B4" s="90"/>
      <c r="C4" s="90"/>
      <c r="D4" s="91"/>
    </row>
    <row r="5" spans="1:6" ht="36.75" customHeight="1" x14ac:dyDescent="0.25">
      <c r="A5" s="273" t="s">
        <v>122</v>
      </c>
      <c r="B5" s="274"/>
      <c r="C5" s="274"/>
      <c r="D5" s="275"/>
    </row>
    <row r="6" spans="1:6" ht="19.5" customHeight="1" x14ac:dyDescent="0.25">
      <c r="A6" s="12"/>
      <c r="B6" s="12"/>
      <c r="C6" s="12"/>
      <c r="D6" s="12"/>
    </row>
    <row r="7" spans="1:6" ht="15" customHeight="1" x14ac:dyDescent="0.25">
      <c r="A7" s="276" t="s">
        <v>119</v>
      </c>
      <c r="B7" s="276" t="s">
        <v>120</v>
      </c>
      <c r="C7" s="276" t="s">
        <v>121</v>
      </c>
      <c r="D7" s="276" t="s">
        <v>191</v>
      </c>
    </row>
    <row r="8" spans="1:6" ht="42" customHeight="1" x14ac:dyDescent="0.25">
      <c r="A8" s="276"/>
      <c r="B8" s="276"/>
      <c r="C8" s="276"/>
      <c r="D8" s="276"/>
    </row>
    <row r="9" spans="1:6" ht="15" customHeight="1" x14ac:dyDescent="0.25">
      <c r="A9" s="25"/>
      <c r="B9" s="13">
        <v>1</v>
      </c>
      <c r="C9" s="13">
        <v>2</v>
      </c>
      <c r="D9" s="13">
        <v>3</v>
      </c>
    </row>
    <row r="10" spans="1:6" ht="36.75" customHeight="1" x14ac:dyDescent="0.25">
      <c r="A10" s="94" t="s">
        <v>261</v>
      </c>
      <c r="B10" s="36">
        <v>52639000000</v>
      </c>
      <c r="C10" s="37" t="s">
        <v>190</v>
      </c>
      <c r="D10" s="84">
        <f>SUM(D13:D14,D16:D18,D20:D25,D27:D30,D32:D36,D38:D42,D44:D46,D48:D53,D55:D61,D63:D68,D70:D74)</f>
        <v>0</v>
      </c>
    </row>
    <row r="11" spans="1:6" ht="25.5" customHeight="1" x14ac:dyDescent="0.25">
      <c r="A11" s="71" t="s">
        <v>196</v>
      </c>
      <c r="B11" s="13"/>
      <c r="C11" s="22"/>
      <c r="D11" s="67"/>
    </row>
    <row r="12" spans="1:6" x14ac:dyDescent="0.25">
      <c r="A12" s="21" t="s">
        <v>214</v>
      </c>
      <c r="B12" s="32">
        <v>52639402000</v>
      </c>
      <c r="C12" s="35" t="s">
        <v>190</v>
      </c>
      <c r="D12" s="66">
        <f>SUM(D13:D14)</f>
        <v>0</v>
      </c>
    </row>
    <row r="13" spans="1:6" x14ac:dyDescent="0.25">
      <c r="A13" s="14" t="s">
        <v>262</v>
      </c>
      <c r="B13" s="27" t="s">
        <v>190</v>
      </c>
      <c r="C13" s="27">
        <v>52639402101</v>
      </c>
      <c r="D13" s="241"/>
    </row>
    <row r="14" spans="1:6" x14ac:dyDescent="0.25">
      <c r="A14" s="14" t="s">
        <v>263</v>
      </c>
      <c r="B14" s="27" t="s">
        <v>190</v>
      </c>
      <c r="C14" s="15">
        <v>52639402106</v>
      </c>
      <c r="D14" s="242"/>
    </row>
    <row r="15" spans="1:6" x14ac:dyDescent="0.25">
      <c r="A15" s="21" t="s">
        <v>215</v>
      </c>
      <c r="B15" s="28">
        <v>52639406000</v>
      </c>
      <c r="C15" s="35" t="s">
        <v>190</v>
      </c>
      <c r="D15" s="68">
        <f>SUM(D16:D18)</f>
        <v>0</v>
      </c>
      <c r="F15" s="65"/>
    </row>
    <row r="16" spans="1:6" x14ac:dyDescent="0.25">
      <c r="A16" s="14" t="s">
        <v>264</v>
      </c>
      <c r="B16" s="15" t="s">
        <v>190</v>
      </c>
      <c r="C16" s="15">
        <v>52639406101</v>
      </c>
      <c r="D16" s="242"/>
    </row>
    <row r="17" spans="1:4" x14ac:dyDescent="0.25">
      <c r="A17" s="14" t="s">
        <v>265</v>
      </c>
      <c r="B17" s="15" t="s">
        <v>190</v>
      </c>
      <c r="C17" s="15">
        <v>52639406106</v>
      </c>
      <c r="D17" s="242"/>
    </row>
    <row r="18" spans="1:4" x14ac:dyDescent="0.25">
      <c r="A18" s="14" t="s">
        <v>266</v>
      </c>
      <c r="B18" s="15" t="s">
        <v>190</v>
      </c>
      <c r="C18" s="15">
        <v>52639406111</v>
      </c>
      <c r="D18" s="242"/>
    </row>
    <row r="19" spans="1:4" x14ac:dyDescent="0.25">
      <c r="A19" s="21" t="s">
        <v>216</v>
      </c>
      <c r="B19" s="28">
        <v>52639407000</v>
      </c>
      <c r="C19" s="23" t="s">
        <v>190</v>
      </c>
      <c r="D19" s="68">
        <f>SUM(D20:D25)</f>
        <v>0</v>
      </c>
    </row>
    <row r="20" spans="1:4" x14ac:dyDescent="0.25">
      <c r="A20" s="14" t="s">
        <v>267</v>
      </c>
      <c r="B20" s="15" t="s">
        <v>190</v>
      </c>
      <c r="C20" s="23" t="s">
        <v>312</v>
      </c>
      <c r="D20" s="242"/>
    </row>
    <row r="21" spans="1:4" x14ac:dyDescent="0.25">
      <c r="A21" s="14" t="s">
        <v>268</v>
      </c>
      <c r="B21" s="15" t="s">
        <v>190</v>
      </c>
      <c r="C21" s="23" t="s">
        <v>313</v>
      </c>
      <c r="D21" s="242"/>
    </row>
    <row r="22" spans="1:4" x14ac:dyDescent="0.25">
      <c r="A22" s="14" t="s">
        <v>269</v>
      </c>
      <c r="B22" s="15" t="s">
        <v>190</v>
      </c>
      <c r="C22" s="23" t="s">
        <v>314</v>
      </c>
      <c r="D22" s="242"/>
    </row>
    <row r="23" spans="1:4" x14ac:dyDescent="0.25">
      <c r="A23" s="14" t="s">
        <v>270</v>
      </c>
      <c r="B23" s="15" t="s">
        <v>190</v>
      </c>
      <c r="C23" s="23" t="s">
        <v>315</v>
      </c>
      <c r="D23" s="242"/>
    </row>
    <row r="24" spans="1:4" x14ac:dyDescent="0.25">
      <c r="A24" s="14" t="s">
        <v>271</v>
      </c>
      <c r="B24" s="15" t="s">
        <v>190</v>
      </c>
      <c r="C24" s="23" t="s">
        <v>316</v>
      </c>
      <c r="D24" s="242"/>
    </row>
    <row r="25" spans="1:4" x14ac:dyDescent="0.25">
      <c r="A25" s="14" t="s">
        <v>272</v>
      </c>
      <c r="B25" s="15" t="s">
        <v>190</v>
      </c>
      <c r="C25" s="23" t="s">
        <v>317</v>
      </c>
      <c r="D25" s="242"/>
    </row>
    <row r="26" spans="1:4" x14ac:dyDescent="0.25">
      <c r="A26" s="21" t="s">
        <v>217</v>
      </c>
      <c r="B26" s="33" t="s">
        <v>231</v>
      </c>
      <c r="C26" s="15" t="s">
        <v>190</v>
      </c>
      <c r="D26" s="68">
        <f>SUM(D27:D30)</f>
        <v>0</v>
      </c>
    </row>
    <row r="27" spans="1:4" x14ac:dyDescent="0.25">
      <c r="A27" s="14" t="s">
        <v>273</v>
      </c>
      <c r="B27" s="23" t="s">
        <v>190</v>
      </c>
      <c r="C27" s="15">
        <v>52639410101</v>
      </c>
      <c r="D27" s="243"/>
    </row>
    <row r="28" spans="1:4" x14ac:dyDescent="0.25">
      <c r="A28" s="14" t="s">
        <v>274</v>
      </c>
      <c r="B28" s="23" t="s">
        <v>190</v>
      </c>
      <c r="C28" s="15">
        <v>52639410106</v>
      </c>
      <c r="D28" s="243"/>
    </row>
    <row r="29" spans="1:4" x14ac:dyDescent="0.25">
      <c r="A29" s="14" t="s">
        <v>275</v>
      </c>
      <c r="B29" s="23" t="s">
        <v>190</v>
      </c>
      <c r="C29" s="15">
        <v>52639410111</v>
      </c>
      <c r="D29" s="243"/>
    </row>
    <row r="30" spans="1:4" x14ac:dyDescent="0.25">
      <c r="A30" s="14" t="s">
        <v>276</v>
      </c>
      <c r="B30" s="23" t="s">
        <v>190</v>
      </c>
      <c r="C30" s="15">
        <v>52639410116</v>
      </c>
      <c r="D30" s="243"/>
    </row>
    <row r="31" spans="1:4" ht="15" customHeight="1" x14ac:dyDescent="0.25">
      <c r="A31" s="21" t="s">
        <v>218</v>
      </c>
      <c r="B31" s="33" t="s">
        <v>232</v>
      </c>
      <c r="C31" s="35" t="s">
        <v>190</v>
      </c>
      <c r="D31" s="68">
        <f>SUM(D32:D36)</f>
        <v>0</v>
      </c>
    </row>
    <row r="32" spans="1:4" x14ac:dyDescent="0.25">
      <c r="A32" s="14" t="s">
        <v>277</v>
      </c>
      <c r="B32" s="15" t="s">
        <v>190</v>
      </c>
      <c r="C32" s="23" t="s">
        <v>318</v>
      </c>
      <c r="D32" s="242"/>
    </row>
    <row r="33" spans="1:6" x14ac:dyDescent="0.25">
      <c r="A33" s="14" t="s">
        <v>278</v>
      </c>
      <c r="B33" s="15" t="s">
        <v>190</v>
      </c>
      <c r="C33" s="23" t="s">
        <v>319</v>
      </c>
      <c r="D33" s="242"/>
    </row>
    <row r="34" spans="1:6" x14ac:dyDescent="0.25">
      <c r="A34" s="14" t="s">
        <v>279</v>
      </c>
      <c r="B34" s="15" t="s">
        <v>190</v>
      </c>
      <c r="C34" s="23" t="s">
        <v>320</v>
      </c>
      <c r="D34" s="242"/>
    </row>
    <row r="35" spans="1:6" x14ac:dyDescent="0.25">
      <c r="A35" s="14" t="s">
        <v>280</v>
      </c>
      <c r="B35" s="15" t="s">
        <v>190</v>
      </c>
      <c r="C35" s="23" t="s">
        <v>321</v>
      </c>
      <c r="D35" s="242"/>
    </row>
    <row r="36" spans="1:6" x14ac:dyDescent="0.25">
      <c r="A36" s="14" t="s">
        <v>281</v>
      </c>
      <c r="B36" s="15" t="s">
        <v>190</v>
      </c>
      <c r="C36" s="23" t="s">
        <v>322</v>
      </c>
      <c r="D36" s="242"/>
    </row>
    <row r="37" spans="1:6" x14ac:dyDescent="0.25">
      <c r="A37" s="21" t="s">
        <v>219</v>
      </c>
      <c r="B37" s="33" t="s">
        <v>233</v>
      </c>
      <c r="C37" s="35" t="s">
        <v>190</v>
      </c>
      <c r="D37" s="68">
        <f>SUM(D38:D42)</f>
        <v>0</v>
      </c>
    </row>
    <row r="38" spans="1:6" x14ac:dyDescent="0.25">
      <c r="A38" s="14" t="s">
        <v>282</v>
      </c>
      <c r="B38" s="15" t="s">
        <v>190</v>
      </c>
      <c r="C38" s="23" t="s">
        <v>323</v>
      </c>
      <c r="D38" s="242"/>
    </row>
    <row r="39" spans="1:6" x14ac:dyDescent="0.25">
      <c r="A39" s="14" t="s">
        <v>283</v>
      </c>
      <c r="B39" s="15" t="s">
        <v>190</v>
      </c>
      <c r="C39" s="23" t="s">
        <v>324</v>
      </c>
      <c r="D39" s="242"/>
    </row>
    <row r="40" spans="1:6" x14ac:dyDescent="0.25">
      <c r="A40" s="14" t="s">
        <v>284</v>
      </c>
      <c r="B40" s="15" t="s">
        <v>190</v>
      </c>
      <c r="C40" s="23" t="s">
        <v>325</v>
      </c>
      <c r="D40" s="242"/>
    </row>
    <row r="41" spans="1:6" x14ac:dyDescent="0.25">
      <c r="A41" s="14" t="s">
        <v>285</v>
      </c>
      <c r="B41" s="15" t="s">
        <v>190</v>
      </c>
      <c r="C41" s="23" t="s">
        <v>326</v>
      </c>
      <c r="D41" s="242"/>
    </row>
    <row r="42" spans="1:6" x14ac:dyDescent="0.25">
      <c r="A42" s="14" t="s">
        <v>286</v>
      </c>
      <c r="B42" s="15" t="s">
        <v>190</v>
      </c>
      <c r="C42" s="23" t="s">
        <v>327</v>
      </c>
      <c r="D42" s="242"/>
    </row>
    <row r="43" spans="1:6" x14ac:dyDescent="0.25">
      <c r="A43" s="21" t="s">
        <v>220</v>
      </c>
      <c r="B43" s="33" t="s">
        <v>234</v>
      </c>
      <c r="C43" s="35" t="s">
        <v>190</v>
      </c>
      <c r="D43" s="68">
        <f>SUM(D44:D46)</f>
        <v>0</v>
      </c>
    </row>
    <row r="44" spans="1:6" x14ac:dyDescent="0.25">
      <c r="A44" s="14" t="s">
        <v>287</v>
      </c>
      <c r="B44" s="15" t="s">
        <v>190</v>
      </c>
      <c r="C44" s="23" t="s">
        <v>328</v>
      </c>
      <c r="D44" s="242"/>
    </row>
    <row r="45" spans="1:6" x14ac:dyDescent="0.25">
      <c r="A45" s="14" t="s">
        <v>288</v>
      </c>
      <c r="B45" s="15" t="s">
        <v>190</v>
      </c>
      <c r="C45" s="23" t="s">
        <v>329</v>
      </c>
      <c r="D45" s="242"/>
    </row>
    <row r="46" spans="1:6" x14ac:dyDescent="0.25">
      <c r="A46" s="14" t="s">
        <v>289</v>
      </c>
      <c r="B46" s="15" t="s">
        <v>190</v>
      </c>
      <c r="C46" s="23" t="s">
        <v>330</v>
      </c>
      <c r="D46" s="242"/>
      <c r="F46" s="76"/>
    </row>
    <row r="47" spans="1:6" x14ac:dyDescent="0.25">
      <c r="A47" s="21" t="s">
        <v>256</v>
      </c>
      <c r="B47" s="33" t="s">
        <v>235</v>
      </c>
      <c r="C47" s="35" t="s">
        <v>190</v>
      </c>
      <c r="D47" s="68">
        <f>SUM(D48:D53)</f>
        <v>0</v>
      </c>
      <c r="F47" s="76"/>
    </row>
    <row r="48" spans="1:6" x14ac:dyDescent="0.25">
      <c r="A48" s="14" t="s">
        <v>290</v>
      </c>
      <c r="B48" s="15" t="s">
        <v>190</v>
      </c>
      <c r="C48" s="23" t="s">
        <v>331</v>
      </c>
      <c r="D48" s="242"/>
    </row>
    <row r="49" spans="1:4" x14ac:dyDescent="0.25">
      <c r="A49" s="14" t="s">
        <v>266</v>
      </c>
      <c r="B49" s="15" t="s">
        <v>190</v>
      </c>
      <c r="C49" s="23" t="s">
        <v>332</v>
      </c>
      <c r="D49" s="242"/>
    </row>
    <row r="50" spans="1:4" x14ac:dyDescent="0.25">
      <c r="A50" s="14" t="s">
        <v>291</v>
      </c>
      <c r="B50" s="15" t="s">
        <v>190</v>
      </c>
      <c r="C50" s="23" t="s">
        <v>333</v>
      </c>
      <c r="D50" s="242"/>
    </row>
    <row r="51" spans="1:4" x14ac:dyDescent="0.25">
      <c r="A51" s="14" t="s">
        <v>292</v>
      </c>
      <c r="B51" s="15" t="s">
        <v>190</v>
      </c>
      <c r="C51" s="23" t="s">
        <v>334</v>
      </c>
      <c r="D51" s="242"/>
    </row>
    <row r="52" spans="1:4" x14ac:dyDescent="0.25">
      <c r="A52" s="14" t="s">
        <v>293</v>
      </c>
      <c r="B52" s="15" t="s">
        <v>190</v>
      </c>
      <c r="C52" s="23" t="s">
        <v>335</v>
      </c>
      <c r="D52" s="242"/>
    </row>
    <row r="53" spans="1:4" x14ac:dyDescent="0.25">
      <c r="A53" s="14" t="s">
        <v>294</v>
      </c>
      <c r="B53" s="15" t="s">
        <v>190</v>
      </c>
      <c r="C53" s="23" t="s">
        <v>336</v>
      </c>
      <c r="D53" s="242"/>
    </row>
    <row r="54" spans="1:4" x14ac:dyDescent="0.25">
      <c r="A54" s="236" t="s">
        <v>257</v>
      </c>
      <c r="B54" s="237">
        <v>52639422000</v>
      </c>
      <c r="C54" s="235" t="s">
        <v>190</v>
      </c>
      <c r="D54" s="68">
        <f>SUM(D55:D61)</f>
        <v>0</v>
      </c>
    </row>
    <row r="55" spans="1:4" x14ac:dyDescent="0.25">
      <c r="A55" s="26" t="s">
        <v>295</v>
      </c>
      <c r="B55" s="234" t="s">
        <v>190</v>
      </c>
      <c r="C55" s="235" t="s">
        <v>337</v>
      </c>
      <c r="D55" s="244"/>
    </row>
    <row r="56" spans="1:4" x14ac:dyDescent="0.25">
      <c r="A56" s="26" t="s">
        <v>296</v>
      </c>
      <c r="B56" s="234" t="s">
        <v>190</v>
      </c>
      <c r="C56" s="235" t="s">
        <v>338</v>
      </c>
      <c r="D56" s="244"/>
    </row>
    <row r="57" spans="1:4" x14ac:dyDescent="0.25">
      <c r="A57" s="26" t="s">
        <v>297</v>
      </c>
      <c r="B57" s="234" t="s">
        <v>190</v>
      </c>
      <c r="C57" s="235" t="s">
        <v>339</v>
      </c>
      <c r="D57" s="244"/>
    </row>
    <row r="58" spans="1:4" x14ac:dyDescent="0.25">
      <c r="A58" s="26" t="s">
        <v>298</v>
      </c>
      <c r="B58" s="234" t="s">
        <v>190</v>
      </c>
      <c r="C58" s="235" t="s">
        <v>340</v>
      </c>
      <c r="D58" s="244"/>
    </row>
    <row r="59" spans="1:4" x14ac:dyDescent="0.25">
      <c r="A59" s="26" t="s">
        <v>299</v>
      </c>
      <c r="B59" s="234" t="s">
        <v>190</v>
      </c>
      <c r="C59" s="235" t="s">
        <v>341</v>
      </c>
      <c r="D59" s="244"/>
    </row>
    <row r="60" spans="1:4" x14ac:dyDescent="0.25">
      <c r="A60" s="26" t="s">
        <v>300</v>
      </c>
      <c r="B60" s="234" t="s">
        <v>190</v>
      </c>
      <c r="C60" s="235" t="s">
        <v>342</v>
      </c>
      <c r="D60" s="244"/>
    </row>
    <row r="61" spans="1:4" x14ac:dyDescent="0.25">
      <c r="A61" s="26" t="s">
        <v>301</v>
      </c>
      <c r="B61" s="234" t="s">
        <v>190</v>
      </c>
      <c r="C61" s="235" t="s">
        <v>343</v>
      </c>
      <c r="D61" s="244"/>
    </row>
    <row r="62" spans="1:4" x14ac:dyDescent="0.25">
      <c r="A62" s="236" t="s">
        <v>258</v>
      </c>
      <c r="B62" s="237">
        <v>52639425000</v>
      </c>
      <c r="C62" s="235" t="s">
        <v>190</v>
      </c>
      <c r="D62" s="68">
        <f>SUM(D63:D68)</f>
        <v>0</v>
      </c>
    </row>
    <row r="63" spans="1:4" x14ac:dyDescent="0.25">
      <c r="A63" s="26" t="s">
        <v>302</v>
      </c>
      <c r="B63" s="234" t="s">
        <v>190</v>
      </c>
      <c r="C63" s="235" t="s">
        <v>344</v>
      </c>
      <c r="D63" s="244"/>
    </row>
    <row r="64" spans="1:4" x14ac:dyDescent="0.25">
      <c r="A64" s="26" t="s">
        <v>274</v>
      </c>
      <c r="B64" s="234" t="s">
        <v>190</v>
      </c>
      <c r="C64" s="235" t="s">
        <v>345</v>
      </c>
      <c r="D64" s="244"/>
    </row>
    <row r="65" spans="1:4" x14ac:dyDescent="0.25">
      <c r="A65" s="26" t="s">
        <v>303</v>
      </c>
      <c r="B65" s="234" t="s">
        <v>190</v>
      </c>
      <c r="C65" s="235" t="s">
        <v>346</v>
      </c>
      <c r="D65" s="244"/>
    </row>
    <row r="66" spans="1:4" x14ac:dyDescent="0.25">
      <c r="A66" s="26" t="s">
        <v>304</v>
      </c>
      <c r="B66" s="234" t="s">
        <v>190</v>
      </c>
      <c r="C66" s="235" t="s">
        <v>347</v>
      </c>
      <c r="D66" s="244"/>
    </row>
    <row r="67" spans="1:4" x14ac:dyDescent="0.25">
      <c r="A67" s="26" t="s">
        <v>305</v>
      </c>
      <c r="B67" s="234" t="s">
        <v>190</v>
      </c>
      <c r="C67" s="235" t="s">
        <v>348</v>
      </c>
      <c r="D67" s="244"/>
    </row>
    <row r="68" spans="1:4" x14ac:dyDescent="0.25">
      <c r="A68" s="26" t="s">
        <v>306</v>
      </c>
      <c r="B68" s="234" t="s">
        <v>190</v>
      </c>
      <c r="C68" s="235" t="s">
        <v>349</v>
      </c>
      <c r="D68" s="244"/>
    </row>
    <row r="69" spans="1:4" x14ac:dyDescent="0.25">
      <c r="A69" s="236" t="s">
        <v>259</v>
      </c>
      <c r="B69" s="237">
        <v>52639428000</v>
      </c>
      <c r="C69" s="235" t="s">
        <v>190</v>
      </c>
      <c r="D69" s="68">
        <f>SUM(D70:D74)</f>
        <v>0</v>
      </c>
    </row>
    <row r="70" spans="1:4" x14ac:dyDescent="0.25">
      <c r="A70" s="26" t="s">
        <v>307</v>
      </c>
      <c r="B70" s="234" t="s">
        <v>190</v>
      </c>
      <c r="C70" s="235" t="s">
        <v>350</v>
      </c>
      <c r="D70" s="244"/>
    </row>
    <row r="71" spans="1:4" x14ac:dyDescent="0.25">
      <c r="A71" s="26" t="s">
        <v>308</v>
      </c>
      <c r="B71" s="234" t="s">
        <v>190</v>
      </c>
      <c r="C71" s="235" t="s">
        <v>351</v>
      </c>
      <c r="D71" s="244"/>
    </row>
    <row r="72" spans="1:4" x14ac:dyDescent="0.25">
      <c r="A72" s="26" t="s">
        <v>309</v>
      </c>
      <c r="B72" s="234" t="s">
        <v>190</v>
      </c>
      <c r="C72" s="235" t="s">
        <v>352</v>
      </c>
      <c r="D72" s="244"/>
    </row>
    <row r="73" spans="1:4" x14ac:dyDescent="0.25">
      <c r="A73" s="26" t="s">
        <v>310</v>
      </c>
      <c r="B73" s="234" t="s">
        <v>190</v>
      </c>
      <c r="C73" s="235" t="s">
        <v>353</v>
      </c>
      <c r="D73" s="244"/>
    </row>
    <row r="74" spans="1:4" x14ac:dyDescent="0.25">
      <c r="A74" s="26" t="s">
        <v>311</v>
      </c>
      <c r="B74" s="234" t="s">
        <v>190</v>
      </c>
      <c r="C74" s="235" t="s">
        <v>354</v>
      </c>
      <c r="D74" s="244"/>
    </row>
    <row r="75" spans="1:4" x14ac:dyDescent="0.25">
      <c r="A75" s="26"/>
      <c r="B75" s="77"/>
      <c r="C75" s="77"/>
      <c r="D75" s="78"/>
    </row>
    <row r="76" spans="1:4" ht="24.75" customHeight="1" x14ac:dyDescent="0.25">
      <c r="A76" s="72" t="s">
        <v>189</v>
      </c>
      <c r="B76" s="12"/>
      <c r="C76" s="12"/>
      <c r="D76" s="68">
        <f>SUM(D12,D15,D19,D26,D31,D37,D43,D47,D54,D62,D69)</f>
        <v>0</v>
      </c>
    </row>
    <row r="77" spans="1:4" x14ac:dyDescent="0.25">
      <c r="A77" s="73"/>
      <c r="B77" s="74"/>
      <c r="C77" s="74"/>
      <c r="D77" s="75"/>
    </row>
    <row r="78" spans="1:4" x14ac:dyDescent="0.25">
      <c r="A78" s="38" t="s">
        <v>123</v>
      </c>
      <c r="B78" s="39"/>
      <c r="C78" s="39"/>
      <c r="D78" s="245"/>
    </row>
    <row r="79" spans="1:4" x14ac:dyDescent="0.25">
      <c r="A79" s="41" t="s">
        <v>192</v>
      </c>
      <c r="B79" s="42"/>
      <c r="C79" s="42"/>
      <c r="D79" s="43">
        <f>D10-D78</f>
        <v>0</v>
      </c>
    </row>
    <row r="80" spans="1:4" x14ac:dyDescent="0.25">
      <c r="A80" s="47" t="s">
        <v>124</v>
      </c>
      <c r="B80" s="52"/>
      <c r="C80" s="52"/>
      <c r="D80" s="54">
        <v>335396</v>
      </c>
    </row>
    <row r="81" spans="1:4" x14ac:dyDescent="0.25">
      <c r="A81" s="45" t="s">
        <v>193</v>
      </c>
      <c r="B81" s="42"/>
      <c r="C81" s="42"/>
      <c r="D81" s="46">
        <f>D10-D80</f>
        <v>-335396</v>
      </c>
    </row>
    <row r="82" spans="1:4" ht="111" customHeight="1" x14ac:dyDescent="0.25">
      <c r="A82" s="55" t="s">
        <v>194</v>
      </c>
      <c r="B82" s="270"/>
      <c r="C82" s="271"/>
      <c r="D82" s="272"/>
    </row>
  </sheetData>
  <sheetProtection sort="0" autoFilter="0"/>
  <mergeCells count="9">
    <mergeCell ref="A3:D3"/>
    <mergeCell ref="A1:D1"/>
    <mergeCell ref="A2:D2"/>
    <mergeCell ref="B82:D82"/>
    <mergeCell ref="A5:D5"/>
    <mergeCell ref="A7:A8"/>
    <mergeCell ref="D7:D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Z16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7.28515625" style="19" customWidth="1"/>
    <col min="2" max="2" width="33.28515625" style="19" customWidth="1"/>
    <col min="3" max="3" width="16.7109375" style="19" customWidth="1"/>
    <col min="4" max="4" width="14.7109375" style="19" customWidth="1"/>
    <col min="5" max="5" width="12.7109375" style="19" customWidth="1"/>
    <col min="6" max="6" width="20.85546875" style="19" customWidth="1"/>
    <col min="7" max="7" width="18.140625" style="19" customWidth="1"/>
    <col min="8" max="8" width="12.5703125" style="19" customWidth="1"/>
    <col min="9" max="9" width="11.42578125" style="19" customWidth="1"/>
    <col min="10" max="10" width="9.140625" style="19"/>
    <col min="11" max="11" width="10.85546875" style="19" customWidth="1"/>
    <col min="12" max="12" width="12.28515625" style="19" customWidth="1"/>
    <col min="13" max="13" width="11.140625" style="19" customWidth="1"/>
    <col min="14" max="14" width="10.5703125" style="19" customWidth="1"/>
    <col min="15" max="15" width="11.42578125" style="19" customWidth="1"/>
    <col min="16" max="16" width="9.140625" style="19"/>
    <col min="17" max="17" width="12.140625" style="19" customWidth="1"/>
    <col min="18" max="18" width="12" style="19" customWidth="1"/>
    <col min="19" max="19" width="16.85546875" style="19" customWidth="1"/>
    <col min="20" max="20" width="15.5703125" style="19" customWidth="1"/>
    <col min="21" max="21" width="14.140625" style="19" customWidth="1"/>
    <col min="22" max="22" width="11.7109375" style="19" customWidth="1"/>
    <col min="23" max="23" width="11.85546875" style="19" customWidth="1"/>
    <col min="24" max="24" width="12.140625" style="19" customWidth="1"/>
    <col min="25" max="25" width="13" style="19" customWidth="1"/>
    <col min="26" max="26" width="11.42578125" style="19" customWidth="1"/>
    <col min="27" max="16384" width="9.140625" style="19"/>
  </cols>
  <sheetData>
    <row r="2" spans="1:26" ht="18.75" x14ac:dyDescent="0.25">
      <c r="A2" s="277" t="s">
        <v>125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4" spans="1:26" ht="232.5" customHeight="1" x14ac:dyDescent="0.25">
      <c r="A4" s="13" t="s">
        <v>119</v>
      </c>
      <c r="B4" s="13" t="s">
        <v>120</v>
      </c>
      <c r="C4" s="13" t="s">
        <v>121</v>
      </c>
      <c r="D4" s="13" t="s">
        <v>126</v>
      </c>
      <c r="E4" s="13" t="s">
        <v>127</v>
      </c>
      <c r="F4" s="13" t="s">
        <v>128</v>
      </c>
      <c r="G4" s="13" t="s">
        <v>129</v>
      </c>
      <c r="H4" s="13" t="s">
        <v>130</v>
      </c>
      <c r="I4" s="13" t="s">
        <v>131</v>
      </c>
      <c r="J4" s="13" t="s">
        <v>132</v>
      </c>
      <c r="K4" s="13" t="s">
        <v>133</v>
      </c>
      <c r="L4" s="13" t="s">
        <v>134</v>
      </c>
      <c r="M4" s="13" t="s">
        <v>135</v>
      </c>
      <c r="N4" s="13" t="s">
        <v>136</v>
      </c>
      <c r="O4" s="13" t="s">
        <v>137</v>
      </c>
      <c r="P4" s="13" t="s">
        <v>138</v>
      </c>
      <c r="Q4" s="13" t="s">
        <v>139</v>
      </c>
      <c r="R4" s="13" t="s">
        <v>140</v>
      </c>
      <c r="S4" s="13" t="s">
        <v>141</v>
      </c>
      <c r="T4" s="13" t="s">
        <v>142</v>
      </c>
      <c r="U4" s="93" t="s">
        <v>206</v>
      </c>
      <c r="V4" s="93" t="s">
        <v>207</v>
      </c>
      <c r="W4" s="93" t="s">
        <v>208</v>
      </c>
      <c r="X4" s="93" t="s">
        <v>209</v>
      </c>
      <c r="Y4" s="93" t="s">
        <v>210</v>
      </c>
      <c r="Z4" s="93" t="s">
        <v>211</v>
      </c>
    </row>
    <row r="5" spans="1:26" ht="21" customHeight="1" x14ac:dyDescent="0.25">
      <c r="A5" s="13"/>
      <c r="B5" s="13">
        <v>1</v>
      </c>
      <c r="C5" s="83">
        <v>2</v>
      </c>
      <c r="D5" s="83">
        <v>3</v>
      </c>
      <c r="E5" s="83">
        <v>4</v>
      </c>
      <c r="F5" s="83">
        <v>5</v>
      </c>
      <c r="G5" s="83">
        <v>6</v>
      </c>
      <c r="H5" s="83">
        <v>7</v>
      </c>
      <c r="I5" s="83">
        <v>8</v>
      </c>
      <c r="J5" s="83">
        <v>9</v>
      </c>
      <c r="K5" s="83">
        <v>10</v>
      </c>
      <c r="L5" s="83">
        <v>11</v>
      </c>
      <c r="M5" s="83">
        <v>12</v>
      </c>
      <c r="N5" s="83">
        <v>13</v>
      </c>
      <c r="O5" s="83">
        <v>14</v>
      </c>
      <c r="P5" s="83">
        <v>15</v>
      </c>
      <c r="Q5" s="83">
        <v>16</v>
      </c>
      <c r="R5" s="83">
        <v>17</v>
      </c>
      <c r="S5" s="83">
        <v>18</v>
      </c>
      <c r="T5" s="83">
        <v>19</v>
      </c>
      <c r="U5" s="12">
        <v>20</v>
      </c>
      <c r="V5" s="12">
        <v>21</v>
      </c>
      <c r="W5" s="12">
        <v>22</v>
      </c>
      <c r="X5" s="12">
        <v>23</v>
      </c>
      <c r="Y5" s="14">
        <v>24</v>
      </c>
      <c r="Z5" s="12">
        <v>25</v>
      </c>
    </row>
    <row r="6" spans="1:26" ht="41.25" customHeight="1" x14ac:dyDescent="0.25">
      <c r="A6" s="94" t="s">
        <v>261</v>
      </c>
      <c r="B6" s="36">
        <v>52639000000</v>
      </c>
      <c r="C6" s="37" t="s">
        <v>190</v>
      </c>
      <c r="D6" s="59">
        <f>SUM(D9:D10,D12:D14,D16:D21,D23:D26,D28:D32,D34:D38,D40:D42,D44:D49,D51:D57,D59:D64,D66:D70)</f>
        <v>0</v>
      </c>
      <c r="E6" s="59">
        <f t="shared" ref="E6:Z6" si="0">SUM(E9:E10,E12:E14,E16:E21,E23:E26,E28:E32,E34:E38,E40:E42,E44:E49,E51:E57,E59:E64,E66:E70)</f>
        <v>0</v>
      </c>
      <c r="F6" s="59">
        <f t="shared" si="0"/>
        <v>0</v>
      </c>
      <c r="G6" s="59">
        <f t="shared" si="0"/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59">
        <f t="shared" si="0"/>
        <v>0</v>
      </c>
      <c r="M6" s="59">
        <f t="shared" si="0"/>
        <v>0</v>
      </c>
      <c r="N6" s="59">
        <f t="shared" si="0"/>
        <v>0</v>
      </c>
      <c r="O6" s="59">
        <f t="shared" si="0"/>
        <v>0</v>
      </c>
      <c r="P6" s="59">
        <f t="shared" si="0"/>
        <v>0</v>
      </c>
      <c r="Q6" s="59">
        <f t="shared" si="0"/>
        <v>0</v>
      </c>
      <c r="R6" s="59">
        <f t="shared" si="0"/>
        <v>0</v>
      </c>
      <c r="S6" s="59">
        <f t="shared" si="0"/>
        <v>0</v>
      </c>
      <c r="T6" s="59">
        <f t="shared" si="0"/>
        <v>0</v>
      </c>
      <c r="U6" s="59">
        <f t="shared" si="0"/>
        <v>0</v>
      </c>
      <c r="V6" s="59">
        <f t="shared" si="0"/>
        <v>0</v>
      </c>
      <c r="W6" s="59">
        <f t="shared" si="0"/>
        <v>0</v>
      </c>
      <c r="X6" s="59">
        <f t="shared" si="0"/>
        <v>0</v>
      </c>
      <c r="Y6" s="59">
        <f t="shared" si="0"/>
        <v>0</v>
      </c>
      <c r="Z6" s="59">
        <f t="shared" si="0"/>
        <v>0</v>
      </c>
    </row>
    <row r="7" spans="1:26" ht="27" customHeight="1" x14ac:dyDescent="0.25">
      <c r="A7" s="71" t="s">
        <v>196</v>
      </c>
      <c r="B7" s="31"/>
      <c r="C7" s="14"/>
      <c r="D7" s="99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99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5">
      <c r="A8" s="21" t="s">
        <v>214</v>
      </c>
      <c r="B8" s="32">
        <v>52639402000</v>
      </c>
      <c r="C8" s="35" t="s">
        <v>190</v>
      </c>
      <c r="D8" s="101">
        <f t="shared" ref="D8:D70" si="1">SUM(E8:P8)</f>
        <v>0</v>
      </c>
      <c r="E8" s="70">
        <f t="shared" ref="E8:P8" si="2">-SUM(E9:E10)</f>
        <v>0</v>
      </c>
      <c r="F8" s="70">
        <f t="shared" si="2"/>
        <v>0</v>
      </c>
      <c r="G8" s="70">
        <f t="shared" si="2"/>
        <v>0</v>
      </c>
      <c r="H8" s="70">
        <f t="shared" si="2"/>
        <v>0</v>
      </c>
      <c r="I8" s="70">
        <f t="shared" si="2"/>
        <v>0</v>
      </c>
      <c r="J8" s="70">
        <f t="shared" si="2"/>
        <v>0</v>
      </c>
      <c r="K8" s="70">
        <f t="shared" si="2"/>
        <v>0</v>
      </c>
      <c r="L8" s="70">
        <f t="shared" si="2"/>
        <v>0</v>
      </c>
      <c r="M8" s="70">
        <f t="shared" si="2"/>
        <v>0</v>
      </c>
      <c r="N8" s="70">
        <f t="shared" si="2"/>
        <v>0</v>
      </c>
      <c r="O8" s="70">
        <f t="shared" si="2"/>
        <v>0</v>
      </c>
      <c r="P8" s="70">
        <f t="shared" si="2"/>
        <v>0</v>
      </c>
      <c r="Q8" s="101">
        <f t="shared" ref="Q8:Q70" si="3">SUM(R8:Z8)</f>
        <v>0</v>
      </c>
      <c r="R8" s="70">
        <f t="shared" ref="R8:Z8" si="4">-SUM(R9:R10)</f>
        <v>0</v>
      </c>
      <c r="S8" s="70">
        <f t="shared" si="4"/>
        <v>0</v>
      </c>
      <c r="T8" s="70">
        <f t="shared" si="4"/>
        <v>0</v>
      </c>
      <c r="U8" s="70">
        <f t="shared" si="4"/>
        <v>0</v>
      </c>
      <c r="V8" s="70">
        <f t="shared" si="4"/>
        <v>0</v>
      </c>
      <c r="W8" s="70">
        <f t="shared" si="4"/>
        <v>0</v>
      </c>
      <c r="X8" s="70">
        <f t="shared" si="4"/>
        <v>0</v>
      </c>
      <c r="Y8" s="70">
        <f t="shared" si="4"/>
        <v>0</v>
      </c>
      <c r="Z8" s="70">
        <f t="shared" si="4"/>
        <v>0</v>
      </c>
    </row>
    <row r="9" spans="1:26" x14ac:dyDescent="0.25">
      <c r="A9" s="14" t="s">
        <v>262</v>
      </c>
      <c r="B9" s="27" t="s">
        <v>190</v>
      </c>
      <c r="C9" s="27">
        <v>52639402101</v>
      </c>
      <c r="D9" s="102">
        <f t="shared" si="1"/>
        <v>0</v>
      </c>
      <c r="E9" s="242"/>
      <c r="F9" s="242"/>
      <c r="G9" s="242"/>
      <c r="H9" s="242"/>
      <c r="I9" s="242"/>
      <c r="J9" s="246"/>
      <c r="K9" s="242"/>
      <c r="L9" s="242"/>
      <c r="M9" s="242"/>
      <c r="N9" s="242"/>
      <c r="O9" s="242"/>
      <c r="P9" s="242"/>
      <c r="Q9" s="102">
        <f t="shared" si="3"/>
        <v>0</v>
      </c>
      <c r="R9" s="242"/>
      <c r="S9" s="242"/>
      <c r="T9" s="242"/>
      <c r="U9" s="242"/>
      <c r="V9" s="242"/>
      <c r="W9" s="242"/>
      <c r="X9" s="242"/>
      <c r="Y9" s="242"/>
      <c r="Z9" s="242"/>
    </row>
    <row r="10" spans="1:26" x14ac:dyDescent="0.25">
      <c r="A10" s="14" t="s">
        <v>263</v>
      </c>
      <c r="B10" s="27" t="s">
        <v>190</v>
      </c>
      <c r="C10" s="15">
        <v>52639402106</v>
      </c>
      <c r="D10" s="102">
        <f t="shared" si="1"/>
        <v>0</v>
      </c>
      <c r="E10" s="242"/>
      <c r="F10" s="242"/>
      <c r="G10" s="242"/>
      <c r="H10" s="242"/>
      <c r="I10" s="242"/>
      <c r="J10" s="246"/>
      <c r="K10" s="242"/>
      <c r="L10" s="242"/>
      <c r="M10" s="242"/>
      <c r="N10" s="242"/>
      <c r="O10" s="242"/>
      <c r="P10" s="242"/>
      <c r="Q10" s="102">
        <f t="shared" si="3"/>
        <v>0</v>
      </c>
      <c r="R10" s="242"/>
      <c r="S10" s="242"/>
      <c r="T10" s="242"/>
      <c r="U10" s="242"/>
      <c r="V10" s="242"/>
      <c r="W10" s="242"/>
      <c r="X10" s="242"/>
      <c r="Y10" s="242"/>
      <c r="Z10" s="242"/>
    </row>
    <row r="11" spans="1:26" x14ac:dyDescent="0.25">
      <c r="A11" s="21" t="s">
        <v>215</v>
      </c>
      <c r="B11" s="28">
        <v>52639406000</v>
      </c>
      <c r="C11" s="35" t="s">
        <v>190</v>
      </c>
      <c r="D11" s="101">
        <f t="shared" si="1"/>
        <v>0</v>
      </c>
      <c r="E11" s="70">
        <f t="shared" ref="E11:P11" si="5">SUM(E12:E14)</f>
        <v>0</v>
      </c>
      <c r="F11" s="70">
        <f t="shared" si="5"/>
        <v>0</v>
      </c>
      <c r="G11" s="70">
        <f t="shared" si="5"/>
        <v>0</v>
      </c>
      <c r="H11" s="70">
        <f t="shared" si="5"/>
        <v>0</v>
      </c>
      <c r="I11" s="70">
        <f t="shared" si="5"/>
        <v>0</v>
      </c>
      <c r="J11" s="70">
        <f t="shared" si="5"/>
        <v>0</v>
      </c>
      <c r="K11" s="70">
        <f t="shared" si="5"/>
        <v>0</v>
      </c>
      <c r="L11" s="70">
        <f t="shared" si="5"/>
        <v>0</v>
      </c>
      <c r="M11" s="70">
        <f t="shared" si="5"/>
        <v>0</v>
      </c>
      <c r="N11" s="70">
        <f t="shared" si="5"/>
        <v>0</v>
      </c>
      <c r="O11" s="70">
        <f t="shared" si="5"/>
        <v>0</v>
      </c>
      <c r="P11" s="70">
        <f t="shared" si="5"/>
        <v>0</v>
      </c>
      <c r="Q11" s="101">
        <f t="shared" si="3"/>
        <v>0</v>
      </c>
      <c r="R11" s="70">
        <f t="shared" ref="R11:Z11" si="6">SUM(R12:R14)</f>
        <v>0</v>
      </c>
      <c r="S11" s="70">
        <f t="shared" si="6"/>
        <v>0</v>
      </c>
      <c r="T11" s="70">
        <f t="shared" si="6"/>
        <v>0</v>
      </c>
      <c r="U11" s="70">
        <f t="shared" si="6"/>
        <v>0</v>
      </c>
      <c r="V11" s="70">
        <f t="shared" si="6"/>
        <v>0</v>
      </c>
      <c r="W11" s="70">
        <f t="shared" si="6"/>
        <v>0</v>
      </c>
      <c r="X11" s="70">
        <f t="shared" si="6"/>
        <v>0</v>
      </c>
      <c r="Y11" s="70">
        <f t="shared" si="6"/>
        <v>0</v>
      </c>
      <c r="Z11" s="70">
        <f t="shared" si="6"/>
        <v>0</v>
      </c>
    </row>
    <row r="12" spans="1:26" x14ac:dyDescent="0.25">
      <c r="A12" s="14" t="s">
        <v>264</v>
      </c>
      <c r="B12" s="15" t="s">
        <v>190</v>
      </c>
      <c r="C12" s="15">
        <v>52639406101</v>
      </c>
      <c r="D12" s="102">
        <f t="shared" si="1"/>
        <v>0</v>
      </c>
      <c r="E12" s="242"/>
      <c r="F12" s="242"/>
      <c r="G12" s="242"/>
      <c r="H12" s="242"/>
      <c r="I12" s="242"/>
      <c r="J12" s="246"/>
      <c r="K12" s="242"/>
      <c r="L12" s="242"/>
      <c r="M12" s="242"/>
      <c r="N12" s="242"/>
      <c r="O12" s="242"/>
      <c r="P12" s="242"/>
      <c r="Q12" s="102">
        <f t="shared" si="3"/>
        <v>0</v>
      </c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x14ac:dyDescent="0.25">
      <c r="A13" s="14" t="s">
        <v>265</v>
      </c>
      <c r="B13" s="15" t="s">
        <v>190</v>
      </c>
      <c r="C13" s="15">
        <v>52639406106</v>
      </c>
      <c r="D13" s="102">
        <f t="shared" si="1"/>
        <v>0</v>
      </c>
      <c r="E13" s="242"/>
      <c r="F13" s="242"/>
      <c r="G13" s="242"/>
      <c r="H13" s="242"/>
      <c r="I13" s="242"/>
      <c r="J13" s="246"/>
      <c r="K13" s="242"/>
      <c r="L13" s="242"/>
      <c r="M13" s="242"/>
      <c r="N13" s="242"/>
      <c r="O13" s="242"/>
      <c r="P13" s="242"/>
      <c r="Q13" s="102">
        <f t="shared" si="3"/>
        <v>0</v>
      </c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x14ac:dyDescent="0.25">
      <c r="A14" s="14" t="s">
        <v>266</v>
      </c>
      <c r="B14" s="15" t="s">
        <v>190</v>
      </c>
      <c r="C14" s="15">
        <v>52639406111</v>
      </c>
      <c r="D14" s="102">
        <f t="shared" si="1"/>
        <v>0</v>
      </c>
      <c r="E14" s="242"/>
      <c r="F14" s="242"/>
      <c r="G14" s="242"/>
      <c r="H14" s="242"/>
      <c r="I14" s="242"/>
      <c r="J14" s="246"/>
      <c r="K14" s="242"/>
      <c r="L14" s="242"/>
      <c r="M14" s="242"/>
      <c r="N14" s="242"/>
      <c r="O14" s="242"/>
      <c r="P14" s="242"/>
      <c r="Q14" s="102">
        <f t="shared" si="3"/>
        <v>0</v>
      </c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x14ac:dyDescent="0.25">
      <c r="A15" s="21" t="s">
        <v>216</v>
      </c>
      <c r="B15" s="28">
        <v>52639407000</v>
      </c>
      <c r="C15" s="23" t="s">
        <v>190</v>
      </c>
      <c r="D15" s="101">
        <f t="shared" si="1"/>
        <v>0</v>
      </c>
      <c r="E15" s="70">
        <f t="shared" ref="E15:Z15" si="7">SUM(E16:E21)</f>
        <v>0</v>
      </c>
      <c r="F15" s="70">
        <f t="shared" si="7"/>
        <v>0</v>
      </c>
      <c r="G15" s="70">
        <f t="shared" si="7"/>
        <v>0</v>
      </c>
      <c r="H15" s="70">
        <f t="shared" si="7"/>
        <v>0</v>
      </c>
      <c r="I15" s="70">
        <f t="shared" si="7"/>
        <v>0</v>
      </c>
      <c r="J15" s="70">
        <f t="shared" si="7"/>
        <v>0</v>
      </c>
      <c r="K15" s="70">
        <f t="shared" si="7"/>
        <v>0</v>
      </c>
      <c r="L15" s="70">
        <f t="shared" si="7"/>
        <v>0</v>
      </c>
      <c r="M15" s="70">
        <f t="shared" si="7"/>
        <v>0</v>
      </c>
      <c r="N15" s="70">
        <f t="shared" si="7"/>
        <v>0</v>
      </c>
      <c r="O15" s="70">
        <f t="shared" si="7"/>
        <v>0</v>
      </c>
      <c r="P15" s="70">
        <f t="shared" si="7"/>
        <v>0</v>
      </c>
      <c r="Q15" s="101">
        <f t="shared" si="3"/>
        <v>0</v>
      </c>
      <c r="R15" s="70">
        <f t="shared" si="7"/>
        <v>0</v>
      </c>
      <c r="S15" s="70">
        <f t="shared" si="7"/>
        <v>0</v>
      </c>
      <c r="T15" s="70">
        <f t="shared" si="7"/>
        <v>0</v>
      </c>
      <c r="U15" s="70">
        <f t="shared" si="7"/>
        <v>0</v>
      </c>
      <c r="V15" s="70">
        <f t="shared" si="7"/>
        <v>0</v>
      </c>
      <c r="W15" s="70">
        <f t="shared" si="7"/>
        <v>0</v>
      </c>
      <c r="X15" s="70">
        <f t="shared" si="7"/>
        <v>0</v>
      </c>
      <c r="Y15" s="70">
        <f t="shared" si="7"/>
        <v>0</v>
      </c>
      <c r="Z15" s="70">
        <f t="shared" si="7"/>
        <v>0</v>
      </c>
    </row>
    <row r="16" spans="1:26" x14ac:dyDescent="0.25">
      <c r="A16" s="14" t="s">
        <v>267</v>
      </c>
      <c r="B16" s="15" t="s">
        <v>190</v>
      </c>
      <c r="C16" s="23" t="s">
        <v>312</v>
      </c>
      <c r="D16" s="102">
        <f t="shared" si="1"/>
        <v>0</v>
      </c>
      <c r="E16" s="242"/>
      <c r="F16" s="242"/>
      <c r="G16" s="242"/>
      <c r="H16" s="242"/>
      <c r="I16" s="242"/>
      <c r="J16" s="246"/>
      <c r="K16" s="242"/>
      <c r="L16" s="242"/>
      <c r="M16" s="242"/>
      <c r="N16" s="242"/>
      <c r="O16" s="242"/>
      <c r="P16" s="242"/>
      <c r="Q16" s="102">
        <f t="shared" si="3"/>
        <v>0</v>
      </c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x14ac:dyDescent="0.25">
      <c r="A17" s="14" t="s">
        <v>268</v>
      </c>
      <c r="B17" s="15" t="s">
        <v>190</v>
      </c>
      <c r="C17" s="23" t="s">
        <v>313</v>
      </c>
      <c r="D17" s="102">
        <f t="shared" si="1"/>
        <v>0</v>
      </c>
      <c r="E17" s="242"/>
      <c r="F17" s="242"/>
      <c r="G17" s="242"/>
      <c r="H17" s="242"/>
      <c r="I17" s="242"/>
      <c r="J17" s="246"/>
      <c r="K17" s="242"/>
      <c r="L17" s="242"/>
      <c r="M17" s="242"/>
      <c r="N17" s="242"/>
      <c r="O17" s="242"/>
      <c r="P17" s="242"/>
      <c r="Q17" s="102">
        <f t="shared" si="3"/>
        <v>0</v>
      </c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x14ac:dyDescent="0.25">
      <c r="A18" s="14" t="s">
        <v>269</v>
      </c>
      <c r="B18" s="15" t="s">
        <v>190</v>
      </c>
      <c r="C18" s="23" t="s">
        <v>314</v>
      </c>
      <c r="D18" s="102">
        <f t="shared" si="1"/>
        <v>0</v>
      </c>
      <c r="E18" s="242"/>
      <c r="F18" s="242"/>
      <c r="G18" s="242"/>
      <c r="H18" s="242"/>
      <c r="I18" s="242"/>
      <c r="J18" s="246"/>
      <c r="K18" s="242"/>
      <c r="L18" s="242"/>
      <c r="M18" s="242"/>
      <c r="N18" s="242"/>
      <c r="O18" s="242"/>
      <c r="P18" s="242"/>
      <c r="Q18" s="102">
        <f t="shared" si="3"/>
        <v>0</v>
      </c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x14ac:dyDescent="0.25">
      <c r="A19" s="14" t="s">
        <v>270</v>
      </c>
      <c r="B19" s="15" t="s">
        <v>190</v>
      </c>
      <c r="C19" s="23" t="s">
        <v>315</v>
      </c>
      <c r="D19" s="102">
        <f t="shared" si="1"/>
        <v>0</v>
      </c>
      <c r="E19" s="242"/>
      <c r="F19" s="242"/>
      <c r="G19" s="242"/>
      <c r="H19" s="242"/>
      <c r="I19" s="242"/>
      <c r="J19" s="246"/>
      <c r="K19" s="242"/>
      <c r="L19" s="242"/>
      <c r="M19" s="242"/>
      <c r="N19" s="242"/>
      <c r="O19" s="242"/>
      <c r="P19" s="242"/>
      <c r="Q19" s="102">
        <f t="shared" si="3"/>
        <v>0</v>
      </c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x14ac:dyDescent="0.25">
      <c r="A20" s="14" t="s">
        <v>271</v>
      </c>
      <c r="B20" s="15" t="s">
        <v>190</v>
      </c>
      <c r="C20" s="23" t="s">
        <v>316</v>
      </c>
      <c r="D20" s="102">
        <f t="shared" si="1"/>
        <v>0</v>
      </c>
      <c r="E20" s="242"/>
      <c r="F20" s="242"/>
      <c r="G20" s="242"/>
      <c r="H20" s="242"/>
      <c r="I20" s="242"/>
      <c r="J20" s="246"/>
      <c r="K20" s="242"/>
      <c r="L20" s="242"/>
      <c r="M20" s="242"/>
      <c r="N20" s="242"/>
      <c r="O20" s="242"/>
      <c r="P20" s="242"/>
      <c r="Q20" s="102">
        <f t="shared" si="3"/>
        <v>0</v>
      </c>
      <c r="R20" s="242"/>
      <c r="S20" s="242"/>
      <c r="T20" s="242"/>
      <c r="U20" s="242"/>
      <c r="V20" s="242"/>
      <c r="W20" s="242"/>
      <c r="X20" s="242"/>
      <c r="Y20" s="242"/>
      <c r="Z20" s="242"/>
    </row>
    <row r="21" spans="1:26" x14ac:dyDescent="0.25">
      <c r="A21" s="14" t="s">
        <v>272</v>
      </c>
      <c r="B21" s="15" t="s">
        <v>190</v>
      </c>
      <c r="C21" s="23" t="s">
        <v>317</v>
      </c>
      <c r="D21" s="102">
        <f t="shared" si="1"/>
        <v>0</v>
      </c>
      <c r="E21" s="242"/>
      <c r="F21" s="242"/>
      <c r="G21" s="242"/>
      <c r="H21" s="242"/>
      <c r="I21" s="242"/>
      <c r="J21" s="246"/>
      <c r="K21" s="242"/>
      <c r="L21" s="242"/>
      <c r="M21" s="242"/>
      <c r="N21" s="242"/>
      <c r="O21" s="242"/>
      <c r="P21" s="242"/>
      <c r="Q21" s="102">
        <f t="shared" si="3"/>
        <v>0</v>
      </c>
      <c r="R21" s="242"/>
      <c r="S21" s="242"/>
      <c r="T21" s="242"/>
      <c r="U21" s="242"/>
      <c r="V21" s="242"/>
      <c r="W21" s="242"/>
      <c r="X21" s="242"/>
      <c r="Y21" s="242"/>
      <c r="Z21" s="242"/>
    </row>
    <row r="22" spans="1:26" x14ac:dyDescent="0.25">
      <c r="A22" s="21" t="s">
        <v>217</v>
      </c>
      <c r="B22" s="33" t="s">
        <v>231</v>
      </c>
      <c r="C22" s="15" t="s">
        <v>190</v>
      </c>
      <c r="D22" s="101">
        <f t="shared" si="1"/>
        <v>0</v>
      </c>
      <c r="E22" s="70">
        <f t="shared" ref="E22:Z22" si="8">SUM(E23:E26)</f>
        <v>0</v>
      </c>
      <c r="F22" s="70">
        <f t="shared" si="8"/>
        <v>0</v>
      </c>
      <c r="G22" s="70">
        <f t="shared" si="8"/>
        <v>0</v>
      </c>
      <c r="H22" s="70">
        <f t="shared" si="8"/>
        <v>0</v>
      </c>
      <c r="I22" s="70">
        <f t="shared" si="8"/>
        <v>0</v>
      </c>
      <c r="J22" s="70">
        <f t="shared" si="8"/>
        <v>0</v>
      </c>
      <c r="K22" s="70">
        <f t="shared" si="8"/>
        <v>0</v>
      </c>
      <c r="L22" s="70">
        <f t="shared" si="8"/>
        <v>0</v>
      </c>
      <c r="M22" s="70">
        <f t="shared" si="8"/>
        <v>0</v>
      </c>
      <c r="N22" s="70">
        <f t="shared" si="8"/>
        <v>0</v>
      </c>
      <c r="O22" s="70">
        <f t="shared" si="8"/>
        <v>0</v>
      </c>
      <c r="P22" s="70">
        <f t="shared" si="8"/>
        <v>0</v>
      </c>
      <c r="Q22" s="101">
        <f t="shared" si="3"/>
        <v>0</v>
      </c>
      <c r="R22" s="70">
        <f t="shared" si="8"/>
        <v>0</v>
      </c>
      <c r="S22" s="70">
        <f t="shared" si="8"/>
        <v>0</v>
      </c>
      <c r="T22" s="70">
        <f t="shared" si="8"/>
        <v>0</v>
      </c>
      <c r="U22" s="70">
        <f t="shared" si="8"/>
        <v>0</v>
      </c>
      <c r="V22" s="70">
        <f t="shared" si="8"/>
        <v>0</v>
      </c>
      <c r="W22" s="70">
        <f t="shared" si="8"/>
        <v>0</v>
      </c>
      <c r="X22" s="70">
        <f t="shared" si="8"/>
        <v>0</v>
      </c>
      <c r="Y22" s="70">
        <f t="shared" si="8"/>
        <v>0</v>
      </c>
      <c r="Z22" s="70">
        <f t="shared" si="8"/>
        <v>0</v>
      </c>
    </row>
    <row r="23" spans="1:26" x14ac:dyDescent="0.25">
      <c r="A23" s="14" t="s">
        <v>273</v>
      </c>
      <c r="B23" s="23" t="s">
        <v>190</v>
      </c>
      <c r="C23" s="15">
        <v>52639410101</v>
      </c>
      <c r="D23" s="102">
        <f t="shared" si="1"/>
        <v>0</v>
      </c>
      <c r="E23" s="242"/>
      <c r="F23" s="242"/>
      <c r="G23" s="242"/>
      <c r="H23" s="242"/>
      <c r="I23" s="242"/>
      <c r="J23" s="246"/>
      <c r="K23" s="242"/>
      <c r="L23" s="242"/>
      <c r="M23" s="242"/>
      <c r="N23" s="242"/>
      <c r="O23" s="242"/>
      <c r="P23" s="242"/>
      <c r="Q23" s="102">
        <f t="shared" si="3"/>
        <v>0</v>
      </c>
      <c r="R23" s="242"/>
      <c r="S23" s="242"/>
      <c r="T23" s="242"/>
      <c r="U23" s="242"/>
      <c r="V23" s="242"/>
      <c r="W23" s="242"/>
      <c r="X23" s="242"/>
      <c r="Y23" s="242"/>
      <c r="Z23" s="242"/>
    </row>
    <row r="24" spans="1:26" x14ac:dyDescent="0.25">
      <c r="A24" s="14" t="s">
        <v>274</v>
      </c>
      <c r="B24" s="23" t="s">
        <v>190</v>
      </c>
      <c r="C24" s="15">
        <v>52639410106</v>
      </c>
      <c r="D24" s="102">
        <f t="shared" si="1"/>
        <v>0</v>
      </c>
      <c r="E24" s="242"/>
      <c r="F24" s="242"/>
      <c r="G24" s="242"/>
      <c r="H24" s="242"/>
      <c r="I24" s="242"/>
      <c r="J24" s="246"/>
      <c r="K24" s="242"/>
      <c r="L24" s="242"/>
      <c r="M24" s="242"/>
      <c r="N24" s="242"/>
      <c r="O24" s="242"/>
      <c r="P24" s="242"/>
      <c r="Q24" s="102">
        <f t="shared" si="3"/>
        <v>0</v>
      </c>
      <c r="R24" s="242"/>
      <c r="S24" s="242"/>
      <c r="T24" s="242"/>
      <c r="U24" s="242"/>
      <c r="V24" s="242"/>
      <c r="W24" s="242"/>
      <c r="X24" s="242"/>
      <c r="Y24" s="242"/>
      <c r="Z24" s="242"/>
    </row>
    <row r="25" spans="1:26" x14ac:dyDescent="0.25">
      <c r="A25" s="14" t="s">
        <v>275</v>
      </c>
      <c r="B25" s="23" t="s">
        <v>190</v>
      </c>
      <c r="C25" s="15">
        <v>52639410111</v>
      </c>
      <c r="D25" s="102">
        <f t="shared" si="1"/>
        <v>0</v>
      </c>
      <c r="E25" s="242"/>
      <c r="F25" s="242"/>
      <c r="G25" s="242"/>
      <c r="H25" s="242"/>
      <c r="I25" s="242"/>
      <c r="J25" s="246"/>
      <c r="K25" s="242"/>
      <c r="L25" s="242"/>
      <c r="M25" s="242"/>
      <c r="N25" s="242"/>
      <c r="O25" s="242"/>
      <c r="P25" s="242"/>
      <c r="Q25" s="102">
        <f t="shared" si="3"/>
        <v>0</v>
      </c>
      <c r="R25" s="242"/>
      <c r="S25" s="242"/>
      <c r="T25" s="242"/>
      <c r="U25" s="242"/>
      <c r="V25" s="242"/>
      <c r="W25" s="242"/>
      <c r="X25" s="242"/>
      <c r="Y25" s="242"/>
      <c r="Z25" s="242"/>
    </row>
    <row r="26" spans="1:26" x14ac:dyDescent="0.25">
      <c r="A26" s="34" t="s">
        <v>276</v>
      </c>
      <c r="B26" s="15" t="s">
        <v>190</v>
      </c>
      <c r="C26" s="23" t="s">
        <v>355</v>
      </c>
      <c r="D26" s="102">
        <f t="shared" si="1"/>
        <v>0</v>
      </c>
      <c r="E26" s="242"/>
      <c r="F26" s="242"/>
      <c r="G26" s="242"/>
      <c r="H26" s="242"/>
      <c r="I26" s="242"/>
      <c r="J26" s="246"/>
      <c r="K26" s="242"/>
      <c r="L26" s="242"/>
      <c r="M26" s="242"/>
      <c r="N26" s="242"/>
      <c r="O26" s="242"/>
      <c r="P26" s="242"/>
      <c r="Q26" s="102">
        <f t="shared" si="3"/>
        <v>0</v>
      </c>
      <c r="R26" s="242"/>
      <c r="S26" s="242"/>
      <c r="T26" s="242"/>
      <c r="U26" s="242"/>
      <c r="V26" s="242"/>
      <c r="W26" s="242"/>
      <c r="X26" s="242"/>
      <c r="Y26" s="242"/>
      <c r="Z26" s="242"/>
    </row>
    <row r="27" spans="1:26" x14ac:dyDescent="0.25">
      <c r="A27" s="21" t="s">
        <v>218</v>
      </c>
      <c r="B27" s="33" t="s">
        <v>232</v>
      </c>
      <c r="C27" s="35" t="s">
        <v>190</v>
      </c>
      <c r="D27" s="101">
        <f t="shared" si="1"/>
        <v>0</v>
      </c>
      <c r="E27" s="70">
        <f t="shared" ref="E27:P27" si="9">SUM(E28:E32)</f>
        <v>0</v>
      </c>
      <c r="F27" s="70">
        <f t="shared" si="9"/>
        <v>0</v>
      </c>
      <c r="G27" s="70">
        <f t="shared" si="9"/>
        <v>0</v>
      </c>
      <c r="H27" s="70">
        <f t="shared" si="9"/>
        <v>0</v>
      </c>
      <c r="I27" s="70">
        <f t="shared" si="9"/>
        <v>0</v>
      </c>
      <c r="J27" s="70">
        <f t="shared" si="9"/>
        <v>0</v>
      </c>
      <c r="K27" s="70">
        <f t="shared" si="9"/>
        <v>0</v>
      </c>
      <c r="L27" s="70">
        <f t="shared" si="9"/>
        <v>0</v>
      </c>
      <c r="M27" s="70">
        <f t="shared" si="9"/>
        <v>0</v>
      </c>
      <c r="N27" s="70">
        <f t="shared" si="9"/>
        <v>0</v>
      </c>
      <c r="O27" s="70">
        <f t="shared" si="9"/>
        <v>0</v>
      </c>
      <c r="P27" s="70">
        <f t="shared" si="9"/>
        <v>0</v>
      </c>
      <c r="Q27" s="101">
        <f t="shared" si="3"/>
        <v>0</v>
      </c>
      <c r="R27" s="70">
        <f t="shared" ref="R27:Z27" si="10">SUM(R28:R32)</f>
        <v>0</v>
      </c>
      <c r="S27" s="70">
        <f t="shared" si="10"/>
        <v>0</v>
      </c>
      <c r="T27" s="70">
        <f t="shared" si="10"/>
        <v>0</v>
      </c>
      <c r="U27" s="70">
        <f t="shared" si="10"/>
        <v>0</v>
      </c>
      <c r="V27" s="70">
        <f t="shared" si="10"/>
        <v>0</v>
      </c>
      <c r="W27" s="70">
        <f t="shared" si="10"/>
        <v>0</v>
      </c>
      <c r="X27" s="70">
        <f t="shared" si="10"/>
        <v>0</v>
      </c>
      <c r="Y27" s="70">
        <f t="shared" si="10"/>
        <v>0</v>
      </c>
      <c r="Z27" s="70">
        <f t="shared" si="10"/>
        <v>0</v>
      </c>
    </row>
    <row r="28" spans="1:26" x14ac:dyDescent="0.25">
      <c r="A28" s="14" t="s">
        <v>277</v>
      </c>
      <c r="B28" s="15" t="s">
        <v>190</v>
      </c>
      <c r="C28" s="23" t="s">
        <v>318</v>
      </c>
      <c r="D28" s="102">
        <f t="shared" si="1"/>
        <v>0</v>
      </c>
      <c r="E28" s="242"/>
      <c r="F28" s="242"/>
      <c r="G28" s="242"/>
      <c r="H28" s="242"/>
      <c r="I28" s="242"/>
      <c r="J28" s="246"/>
      <c r="K28" s="242"/>
      <c r="L28" s="242"/>
      <c r="M28" s="242"/>
      <c r="N28" s="242"/>
      <c r="O28" s="242"/>
      <c r="P28" s="242"/>
      <c r="Q28" s="102">
        <f t="shared" si="3"/>
        <v>0</v>
      </c>
      <c r="R28" s="242"/>
      <c r="S28" s="242"/>
      <c r="T28" s="242"/>
      <c r="U28" s="242"/>
      <c r="V28" s="242"/>
      <c r="W28" s="242"/>
      <c r="X28" s="242"/>
      <c r="Y28" s="242"/>
      <c r="Z28" s="242"/>
    </row>
    <row r="29" spans="1:26" x14ac:dyDescent="0.25">
      <c r="A29" s="14" t="s">
        <v>278</v>
      </c>
      <c r="B29" s="15" t="s">
        <v>190</v>
      </c>
      <c r="C29" s="23" t="s">
        <v>319</v>
      </c>
      <c r="D29" s="102">
        <f t="shared" si="1"/>
        <v>0</v>
      </c>
      <c r="E29" s="242"/>
      <c r="F29" s="242"/>
      <c r="G29" s="242"/>
      <c r="H29" s="242"/>
      <c r="I29" s="242"/>
      <c r="J29" s="246"/>
      <c r="K29" s="242"/>
      <c r="L29" s="242"/>
      <c r="M29" s="242"/>
      <c r="N29" s="242"/>
      <c r="O29" s="242"/>
      <c r="P29" s="242"/>
      <c r="Q29" s="102">
        <f t="shared" si="3"/>
        <v>0</v>
      </c>
      <c r="R29" s="242"/>
      <c r="S29" s="242"/>
      <c r="T29" s="242"/>
      <c r="U29" s="242"/>
      <c r="V29" s="242"/>
      <c r="W29" s="242"/>
      <c r="X29" s="242"/>
      <c r="Y29" s="242"/>
      <c r="Z29" s="242"/>
    </row>
    <row r="30" spans="1:26" x14ac:dyDescent="0.25">
      <c r="A30" s="14" t="s">
        <v>279</v>
      </c>
      <c r="B30" s="15" t="s">
        <v>190</v>
      </c>
      <c r="C30" s="23" t="s">
        <v>320</v>
      </c>
      <c r="D30" s="102">
        <f t="shared" si="1"/>
        <v>0</v>
      </c>
      <c r="E30" s="242"/>
      <c r="F30" s="242"/>
      <c r="G30" s="242"/>
      <c r="H30" s="242"/>
      <c r="I30" s="242"/>
      <c r="J30" s="246"/>
      <c r="K30" s="242"/>
      <c r="L30" s="242"/>
      <c r="M30" s="242"/>
      <c r="N30" s="242"/>
      <c r="O30" s="242"/>
      <c r="P30" s="242"/>
      <c r="Q30" s="102">
        <f t="shared" si="3"/>
        <v>0</v>
      </c>
      <c r="R30" s="242"/>
      <c r="S30" s="242"/>
      <c r="T30" s="242"/>
      <c r="U30" s="242"/>
      <c r="V30" s="242"/>
      <c r="W30" s="242"/>
      <c r="X30" s="242"/>
      <c r="Y30" s="242"/>
      <c r="Z30" s="242"/>
    </row>
    <row r="31" spans="1:26" x14ac:dyDescent="0.25">
      <c r="A31" s="14" t="s">
        <v>280</v>
      </c>
      <c r="B31" s="15" t="s">
        <v>190</v>
      </c>
      <c r="C31" s="23" t="s">
        <v>321</v>
      </c>
      <c r="D31" s="102">
        <f t="shared" si="1"/>
        <v>0</v>
      </c>
      <c r="E31" s="242"/>
      <c r="F31" s="242"/>
      <c r="G31" s="242"/>
      <c r="H31" s="242"/>
      <c r="I31" s="242"/>
      <c r="J31" s="246"/>
      <c r="K31" s="242"/>
      <c r="L31" s="242"/>
      <c r="M31" s="242"/>
      <c r="N31" s="242"/>
      <c r="O31" s="242"/>
      <c r="P31" s="242"/>
      <c r="Q31" s="102">
        <f t="shared" si="3"/>
        <v>0</v>
      </c>
      <c r="R31" s="242"/>
      <c r="S31" s="242"/>
      <c r="T31" s="242"/>
      <c r="U31" s="242"/>
      <c r="V31" s="242"/>
      <c r="W31" s="242"/>
      <c r="X31" s="242"/>
      <c r="Y31" s="242"/>
      <c r="Z31" s="242"/>
    </row>
    <row r="32" spans="1:26" x14ac:dyDescent="0.25">
      <c r="A32" s="14" t="s">
        <v>281</v>
      </c>
      <c r="B32" s="15" t="s">
        <v>190</v>
      </c>
      <c r="C32" s="23" t="s">
        <v>322</v>
      </c>
      <c r="D32" s="102">
        <f t="shared" si="1"/>
        <v>0</v>
      </c>
      <c r="E32" s="242"/>
      <c r="F32" s="242"/>
      <c r="G32" s="242"/>
      <c r="H32" s="242"/>
      <c r="I32" s="242"/>
      <c r="J32" s="246"/>
      <c r="K32" s="242"/>
      <c r="L32" s="242"/>
      <c r="M32" s="242"/>
      <c r="N32" s="242"/>
      <c r="O32" s="242"/>
      <c r="P32" s="242"/>
      <c r="Q32" s="102">
        <f t="shared" si="3"/>
        <v>0</v>
      </c>
      <c r="R32" s="242"/>
      <c r="S32" s="242"/>
      <c r="T32" s="242"/>
      <c r="U32" s="242"/>
      <c r="V32" s="242"/>
      <c r="W32" s="242"/>
      <c r="X32" s="242"/>
      <c r="Y32" s="242"/>
      <c r="Z32" s="242"/>
    </row>
    <row r="33" spans="1:26" x14ac:dyDescent="0.25">
      <c r="A33" s="21" t="s">
        <v>219</v>
      </c>
      <c r="B33" s="33" t="s">
        <v>233</v>
      </c>
      <c r="C33" s="35" t="s">
        <v>190</v>
      </c>
      <c r="D33" s="101">
        <f t="shared" si="1"/>
        <v>0</v>
      </c>
      <c r="E33" s="70">
        <f t="shared" ref="E33:P33" si="11">SUM(E34:E38)</f>
        <v>0</v>
      </c>
      <c r="F33" s="70">
        <f t="shared" si="11"/>
        <v>0</v>
      </c>
      <c r="G33" s="70">
        <f t="shared" si="11"/>
        <v>0</v>
      </c>
      <c r="H33" s="70">
        <f t="shared" si="11"/>
        <v>0</v>
      </c>
      <c r="I33" s="70">
        <f t="shared" si="11"/>
        <v>0</v>
      </c>
      <c r="J33" s="70">
        <f t="shared" si="11"/>
        <v>0</v>
      </c>
      <c r="K33" s="70">
        <f t="shared" si="11"/>
        <v>0</v>
      </c>
      <c r="L33" s="70">
        <f t="shared" si="11"/>
        <v>0</v>
      </c>
      <c r="M33" s="70">
        <f t="shared" si="11"/>
        <v>0</v>
      </c>
      <c r="N33" s="70">
        <f t="shared" si="11"/>
        <v>0</v>
      </c>
      <c r="O33" s="70">
        <f t="shared" si="11"/>
        <v>0</v>
      </c>
      <c r="P33" s="70">
        <f t="shared" si="11"/>
        <v>0</v>
      </c>
      <c r="Q33" s="101">
        <f t="shared" si="3"/>
        <v>0</v>
      </c>
      <c r="R33" s="70">
        <f t="shared" ref="R33:Z33" si="12">SUM(R34:R38)</f>
        <v>0</v>
      </c>
      <c r="S33" s="70">
        <f t="shared" si="12"/>
        <v>0</v>
      </c>
      <c r="T33" s="70">
        <f t="shared" si="12"/>
        <v>0</v>
      </c>
      <c r="U33" s="70">
        <f t="shared" si="12"/>
        <v>0</v>
      </c>
      <c r="V33" s="70">
        <f t="shared" si="12"/>
        <v>0</v>
      </c>
      <c r="W33" s="70">
        <f t="shared" si="12"/>
        <v>0</v>
      </c>
      <c r="X33" s="70">
        <f t="shared" si="12"/>
        <v>0</v>
      </c>
      <c r="Y33" s="70">
        <f t="shared" si="12"/>
        <v>0</v>
      </c>
      <c r="Z33" s="70">
        <f t="shared" si="12"/>
        <v>0</v>
      </c>
    </row>
    <row r="34" spans="1:26" x14ac:dyDescent="0.25">
      <c r="A34" s="14" t="s">
        <v>282</v>
      </c>
      <c r="B34" s="15" t="s">
        <v>190</v>
      </c>
      <c r="C34" s="23" t="s">
        <v>323</v>
      </c>
      <c r="D34" s="102">
        <f t="shared" si="1"/>
        <v>0</v>
      </c>
      <c r="E34" s="242"/>
      <c r="F34" s="242"/>
      <c r="G34" s="242"/>
      <c r="H34" s="242"/>
      <c r="I34" s="242"/>
      <c r="J34" s="246"/>
      <c r="K34" s="242"/>
      <c r="L34" s="242"/>
      <c r="M34" s="242"/>
      <c r="N34" s="242"/>
      <c r="O34" s="242"/>
      <c r="P34" s="242"/>
      <c r="Q34" s="102">
        <f t="shared" si="3"/>
        <v>0</v>
      </c>
      <c r="R34" s="242"/>
      <c r="S34" s="242"/>
      <c r="T34" s="242"/>
      <c r="U34" s="242"/>
      <c r="V34" s="242"/>
      <c r="W34" s="242"/>
      <c r="X34" s="242"/>
      <c r="Y34" s="242"/>
      <c r="Z34" s="242"/>
    </row>
    <row r="35" spans="1:26" x14ac:dyDescent="0.25">
      <c r="A35" s="14" t="s">
        <v>283</v>
      </c>
      <c r="B35" s="15" t="s">
        <v>190</v>
      </c>
      <c r="C35" s="23" t="s">
        <v>324</v>
      </c>
      <c r="D35" s="102">
        <f t="shared" si="1"/>
        <v>0</v>
      </c>
      <c r="E35" s="242"/>
      <c r="F35" s="242"/>
      <c r="G35" s="242"/>
      <c r="H35" s="242"/>
      <c r="I35" s="242"/>
      <c r="J35" s="246"/>
      <c r="K35" s="242"/>
      <c r="L35" s="242"/>
      <c r="M35" s="242"/>
      <c r="N35" s="242"/>
      <c r="O35" s="242"/>
      <c r="P35" s="242"/>
      <c r="Q35" s="102">
        <f t="shared" si="3"/>
        <v>0</v>
      </c>
      <c r="R35" s="242"/>
      <c r="S35" s="242"/>
      <c r="T35" s="242"/>
      <c r="U35" s="242"/>
      <c r="V35" s="242"/>
      <c r="W35" s="242"/>
      <c r="X35" s="242"/>
      <c r="Y35" s="242"/>
      <c r="Z35" s="242"/>
    </row>
    <row r="36" spans="1:26" x14ac:dyDescent="0.25">
      <c r="A36" s="14" t="s">
        <v>284</v>
      </c>
      <c r="B36" s="15" t="s">
        <v>190</v>
      </c>
      <c r="C36" s="23" t="s">
        <v>325</v>
      </c>
      <c r="D36" s="102">
        <f t="shared" si="1"/>
        <v>0</v>
      </c>
      <c r="E36" s="242"/>
      <c r="F36" s="242"/>
      <c r="G36" s="242"/>
      <c r="H36" s="242"/>
      <c r="I36" s="242"/>
      <c r="J36" s="246"/>
      <c r="K36" s="242"/>
      <c r="L36" s="242"/>
      <c r="M36" s="242"/>
      <c r="N36" s="242"/>
      <c r="O36" s="242"/>
      <c r="P36" s="242"/>
      <c r="Q36" s="102">
        <f t="shared" si="3"/>
        <v>0</v>
      </c>
      <c r="R36" s="242"/>
      <c r="S36" s="242"/>
      <c r="T36" s="242"/>
      <c r="U36" s="242"/>
      <c r="V36" s="242"/>
      <c r="W36" s="242"/>
      <c r="X36" s="242"/>
      <c r="Y36" s="242"/>
      <c r="Z36" s="242"/>
    </row>
    <row r="37" spans="1:26" x14ac:dyDescent="0.25">
      <c r="A37" s="14" t="s">
        <v>285</v>
      </c>
      <c r="B37" s="15" t="s">
        <v>190</v>
      </c>
      <c r="C37" s="23" t="s">
        <v>326</v>
      </c>
      <c r="D37" s="102">
        <f t="shared" si="1"/>
        <v>0</v>
      </c>
      <c r="E37" s="242"/>
      <c r="F37" s="242"/>
      <c r="G37" s="242"/>
      <c r="H37" s="242"/>
      <c r="I37" s="242"/>
      <c r="J37" s="246"/>
      <c r="K37" s="242"/>
      <c r="L37" s="242"/>
      <c r="M37" s="242"/>
      <c r="N37" s="242"/>
      <c r="O37" s="242"/>
      <c r="P37" s="242"/>
      <c r="Q37" s="102">
        <f t="shared" si="3"/>
        <v>0</v>
      </c>
      <c r="R37" s="242"/>
      <c r="S37" s="242"/>
      <c r="T37" s="242"/>
      <c r="U37" s="242"/>
      <c r="V37" s="242"/>
      <c r="W37" s="242"/>
      <c r="X37" s="242"/>
      <c r="Y37" s="242"/>
      <c r="Z37" s="242"/>
    </row>
    <row r="38" spans="1:26" x14ac:dyDescent="0.25">
      <c r="A38" s="14" t="s">
        <v>286</v>
      </c>
      <c r="B38" s="15" t="s">
        <v>190</v>
      </c>
      <c r="C38" s="23" t="s">
        <v>327</v>
      </c>
      <c r="D38" s="102">
        <f t="shared" si="1"/>
        <v>0</v>
      </c>
      <c r="E38" s="242"/>
      <c r="F38" s="242"/>
      <c r="G38" s="242"/>
      <c r="H38" s="242"/>
      <c r="I38" s="242"/>
      <c r="J38" s="246"/>
      <c r="K38" s="242"/>
      <c r="L38" s="242"/>
      <c r="M38" s="242"/>
      <c r="N38" s="242"/>
      <c r="O38" s="242"/>
      <c r="P38" s="242"/>
      <c r="Q38" s="102">
        <f t="shared" si="3"/>
        <v>0</v>
      </c>
      <c r="R38" s="242"/>
      <c r="S38" s="242"/>
      <c r="T38" s="242"/>
      <c r="U38" s="242"/>
      <c r="V38" s="242"/>
      <c r="W38" s="242"/>
      <c r="X38" s="242"/>
      <c r="Y38" s="242"/>
      <c r="Z38" s="242"/>
    </row>
    <row r="39" spans="1:26" x14ac:dyDescent="0.25">
      <c r="A39" s="21" t="s">
        <v>220</v>
      </c>
      <c r="B39" s="33" t="s">
        <v>234</v>
      </c>
      <c r="C39" s="35" t="s">
        <v>190</v>
      </c>
      <c r="D39" s="101">
        <f t="shared" si="1"/>
        <v>0</v>
      </c>
      <c r="E39" s="70">
        <f t="shared" ref="E39:P39" si="13">SUM(E40:E42)</f>
        <v>0</v>
      </c>
      <c r="F39" s="70">
        <f t="shared" si="13"/>
        <v>0</v>
      </c>
      <c r="G39" s="70">
        <f t="shared" si="13"/>
        <v>0</v>
      </c>
      <c r="H39" s="70">
        <f t="shared" si="13"/>
        <v>0</v>
      </c>
      <c r="I39" s="70">
        <f t="shared" si="13"/>
        <v>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 t="shared" si="13"/>
        <v>0</v>
      </c>
      <c r="N39" s="70">
        <f t="shared" si="13"/>
        <v>0</v>
      </c>
      <c r="O39" s="70">
        <f t="shared" si="13"/>
        <v>0</v>
      </c>
      <c r="P39" s="70">
        <f t="shared" si="13"/>
        <v>0</v>
      </c>
      <c r="Q39" s="101">
        <f>SUM(R39:Z39)</f>
        <v>0</v>
      </c>
      <c r="R39" s="70">
        <f t="shared" ref="R39:Z39" si="14">SUM(R40:R42)</f>
        <v>0</v>
      </c>
      <c r="S39" s="70">
        <f t="shared" si="14"/>
        <v>0</v>
      </c>
      <c r="T39" s="70">
        <f t="shared" si="14"/>
        <v>0</v>
      </c>
      <c r="U39" s="70">
        <f t="shared" si="14"/>
        <v>0</v>
      </c>
      <c r="V39" s="70">
        <f t="shared" si="14"/>
        <v>0</v>
      </c>
      <c r="W39" s="70">
        <f t="shared" si="14"/>
        <v>0</v>
      </c>
      <c r="X39" s="70">
        <f t="shared" si="14"/>
        <v>0</v>
      </c>
      <c r="Y39" s="70">
        <f t="shared" si="14"/>
        <v>0</v>
      </c>
      <c r="Z39" s="70">
        <f t="shared" si="14"/>
        <v>0</v>
      </c>
    </row>
    <row r="40" spans="1:26" x14ac:dyDescent="0.25">
      <c r="A40" s="14" t="s">
        <v>287</v>
      </c>
      <c r="B40" s="15" t="s">
        <v>190</v>
      </c>
      <c r="C40" s="23" t="s">
        <v>328</v>
      </c>
      <c r="D40" s="102">
        <f t="shared" si="1"/>
        <v>0</v>
      </c>
      <c r="E40" s="242"/>
      <c r="F40" s="242"/>
      <c r="G40" s="242"/>
      <c r="H40" s="242"/>
      <c r="I40" s="242"/>
      <c r="J40" s="246"/>
      <c r="K40" s="242"/>
      <c r="L40" s="242"/>
      <c r="M40" s="242"/>
      <c r="N40" s="242"/>
      <c r="O40" s="242"/>
      <c r="P40" s="242"/>
      <c r="Q40" s="102">
        <f t="shared" si="3"/>
        <v>0</v>
      </c>
      <c r="R40" s="242"/>
      <c r="S40" s="242"/>
      <c r="T40" s="242"/>
      <c r="U40" s="242"/>
      <c r="V40" s="242"/>
      <c r="W40" s="242"/>
      <c r="X40" s="242"/>
      <c r="Y40" s="242"/>
      <c r="Z40" s="242"/>
    </row>
    <row r="41" spans="1:26" x14ac:dyDescent="0.25">
      <c r="A41" s="14" t="s">
        <v>288</v>
      </c>
      <c r="B41" s="15" t="s">
        <v>190</v>
      </c>
      <c r="C41" s="23" t="s">
        <v>329</v>
      </c>
      <c r="D41" s="102">
        <f t="shared" si="1"/>
        <v>0</v>
      </c>
      <c r="E41" s="242"/>
      <c r="F41" s="242"/>
      <c r="G41" s="242"/>
      <c r="H41" s="242"/>
      <c r="I41" s="242"/>
      <c r="J41" s="246"/>
      <c r="K41" s="242"/>
      <c r="L41" s="242"/>
      <c r="M41" s="242"/>
      <c r="N41" s="242"/>
      <c r="O41" s="242"/>
      <c r="P41" s="242"/>
      <c r="Q41" s="102">
        <f t="shared" si="3"/>
        <v>0</v>
      </c>
      <c r="R41" s="242"/>
      <c r="S41" s="242"/>
      <c r="T41" s="242"/>
      <c r="U41" s="242"/>
      <c r="V41" s="242"/>
      <c r="W41" s="242"/>
      <c r="X41" s="242"/>
      <c r="Y41" s="242"/>
      <c r="Z41" s="242"/>
    </row>
    <row r="42" spans="1:26" x14ac:dyDescent="0.25">
      <c r="A42" s="14" t="s">
        <v>289</v>
      </c>
      <c r="B42" s="15" t="s">
        <v>190</v>
      </c>
      <c r="C42" s="23" t="s">
        <v>330</v>
      </c>
      <c r="D42" s="102">
        <f t="shared" si="1"/>
        <v>0</v>
      </c>
      <c r="E42" s="242"/>
      <c r="F42" s="242"/>
      <c r="G42" s="242"/>
      <c r="H42" s="242"/>
      <c r="I42" s="242"/>
      <c r="J42" s="246"/>
      <c r="K42" s="242"/>
      <c r="L42" s="242"/>
      <c r="M42" s="242"/>
      <c r="N42" s="242"/>
      <c r="O42" s="242"/>
      <c r="P42" s="242"/>
      <c r="Q42" s="102">
        <f t="shared" si="3"/>
        <v>0</v>
      </c>
      <c r="R42" s="242"/>
      <c r="S42" s="242"/>
      <c r="T42" s="242"/>
      <c r="U42" s="242"/>
      <c r="V42" s="242"/>
      <c r="W42" s="242"/>
      <c r="X42" s="242"/>
      <c r="Y42" s="242"/>
      <c r="Z42" s="242"/>
    </row>
    <row r="43" spans="1:26" x14ac:dyDescent="0.25">
      <c r="A43" s="21" t="s">
        <v>256</v>
      </c>
      <c r="B43" s="33" t="s">
        <v>235</v>
      </c>
      <c r="C43" s="35" t="s">
        <v>190</v>
      </c>
      <c r="D43" s="101">
        <f t="shared" si="1"/>
        <v>0</v>
      </c>
      <c r="E43" s="70">
        <f t="shared" ref="E43:P43" si="15">SUM(E44:E46)</f>
        <v>0</v>
      </c>
      <c r="F43" s="70">
        <f t="shared" si="15"/>
        <v>0</v>
      </c>
      <c r="G43" s="70">
        <f t="shared" si="15"/>
        <v>0</v>
      </c>
      <c r="H43" s="70">
        <f t="shared" si="15"/>
        <v>0</v>
      </c>
      <c r="I43" s="70">
        <f t="shared" si="15"/>
        <v>0</v>
      </c>
      <c r="J43" s="70">
        <f t="shared" si="15"/>
        <v>0</v>
      </c>
      <c r="K43" s="70">
        <f t="shared" si="15"/>
        <v>0</v>
      </c>
      <c r="L43" s="70">
        <f t="shared" si="15"/>
        <v>0</v>
      </c>
      <c r="M43" s="70">
        <f t="shared" si="15"/>
        <v>0</v>
      </c>
      <c r="N43" s="70">
        <f t="shared" si="15"/>
        <v>0</v>
      </c>
      <c r="O43" s="70">
        <f t="shared" si="15"/>
        <v>0</v>
      </c>
      <c r="P43" s="70">
        <f t="shared" si="15"/>
        <v>0</v>
      </c>
      <c r="Q43" s="101">
        <f t="shared" si="3"/>
        <v>0</v>
      </c>
      <c r="R43" s="70">
        <f t="shared" ref="R43:Z43" si="16">SUM(R44:R49)</f>
        <v>0</v>
      </c>
      <c r="S43" s="70">
        <f t="shared" si="16"/>
        <v>0</v>
      </c>
      <c r="T43" s="70">
        <f t="shared" si="16"/>
        <v>0</v>
      </c>
      <c r="U43" s="70">
        <f t="shared" si="16"/>
        <v>0</v>
      </c>
      <c r="V43" s="70">
        <f t="shared" si="16"/>
        <v>0</v>
      </c>
      <c r="W43" s="70">
        <f t="shared" si="16"/>
        <v>0</v>
      </c>
      <c r="X43" s="70">
        <f t="shared" si="16"/>
        <v>0</v>
      </c>
      <c r="Y43" s="70">
        <f t="shared" si="16"/>
        <v>0</v>
      </c>
      <c r="Z43" s="70">
        <f t="shared" si="16"/>
        <v>0</v>
      </c>
    </row>
    <row r="44" spans="1:26" x14ac:dyDescent="0.25">
      <c r="A44" s="14" t="s">
        <v>290</v>
      </c>
      <c r="B44" s="15" t="s">
        <v>190</v>
      </c>
      <c r="C44" s="23" t="s">
        <v>331</v>
      </c>
      <c r="D44" s="102">
        <f t="shared" si="1"/>
        <v>0</v>
      </c>
      <c r="E44" s="242"/>
      <c r="F44" s="242"/>
      <c r="G44" s="242"/>
      <c r="H44" s="242"/>
      <c r="I44" s="242"/>
      <c r="J44" s="246"/>
      <c r="K44" s="242"/>
      <c r="L44" s="242"/>
      <c r="M44" s="242"/>
      <c r="N44" s="242"/>
      <c r="O44" s="242"/>
      <c r="P44" s="242"/>
      <c r="Q44" s="102">
        <f t="shared" si="3"/>
        <v>0</v>
      </c>
      <c r="R44" s="242"/>
      <c r="S44" s="242"/>
      <c r="T44" s="242"/>
      <c r="U44" s="242"/>
      <c r="V44" s="242"/>
      <c r="W44" s="242"/>
      <c r="X44" s="242"/>
      <c r="Y44" s="242"/>
      <c r="Z44" s="242"/>
    </row>
    <row r="45" spans="1:26" x14ac:dyDescent="0.25">
      <c r="A45" s="14" t="s">
        <v>266</v>
      </c>
      <c r="B45" s="15" t="s">
        <v>190</v>
      </c>
      <c r="C45" s="23" t="s">
        <v>332</v>
      </c>
      <c r="D45" s="102">
        <f t="shared" si="1"/>
        <v>0</v>
      </c>
      <c r="E45" s="242"/>
      <c r="F45" s="242"/>
      <c r="G45" s="242"/>
      <c r="H45" s="242"/>
      <c r="I45" s="242"/>
      <c r="J45" s="246"/>
      <c r="K45" s="242"/>
      <c r="L45" s="242"/>
      <c r="M45" s="242"/>
      <c r="N45" s="242"/>
      <c r="O45" s="242"/>
      <c r="P45" s="242"/>
      <c r="Q45" s="102">
        <f t="shared" si="3"/>
        <v>0</v>
      </c>
      <c r="R45" s="242"/>
      <c r="S45" s="242"/>
      <c r="T45" s="242"/>
      <c r="U45" s="242"/>
      <c r="V45" s="242"/>
      <c r="W45" s="242"/>
      <c r="X45" s="242"/>
      <c r="Y45" s="242"/>
      <c r="Z45" s="242"/>
    </row>
    <row r="46" spans="1:26" x14ac:dyDescent="0.25">
      <c r="A46" s="14" t="s">
        <v>291</v>
      </c>
      <c r="B46" s="15" t="s">
        <v>190</v>
      </c>
      <c r="C46" s="23" t="s">
        <v>333</v>
      </c>
      <c r="D46" s="102">
        <f t="shared" si="1"/>
        <v>0</v>
      </c>
      <c r="E46" s="242"/>
      <c r="F46" s="242"/>
      <c r="G46" s="242"/>
      <c r="H46" s="242"/>
      <c r="I46" s="242"/>
      <c r="J46" s="246"/>
      <c r="K46" s="242"/>
      <c r="L46" s="242"/>
      <c r="M46" s="242"/>
      <c r="N46" s="242"/>
      <c r="O46" s="242"/>
      <c r="P46" s="242"/>
      <c r="Q46" s="102">
        <f t="shared" si="3"/>
        <v>0</v>
      </c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26" x14ac:dyDescent="0.25">
      <c r="A47" s="14" t="s">
        <v>292</v>
      </c>
      <c r="B47" s="15" t="s">
        <v>190</v>
      </c>
      <c r="C47" s="23" t="s">
        <v>334</v>
      </c>
      <c r="D47" s="102">
        <f t="shared" si="1"/>
        <v>0</v>
      </c>
      <c r="E47" s="242"/>
      <c r="F47" s="242"/>
      <c r="G47" s="242"/>
      <c r="H47" s="242"/>
      <c r="I47" s="242"/>
      <c r="J47" s="246"/>
      <c r="K47" s="242"/>
      <c r="L47" s="242"/>
      <c r="M47" s="242"/>
      <c r="N47" s="242"/>
      <c r="O47" s="242"/>
      <c r="P47" s="242"/>
      <c r="Q47" s="102">
        <f t="shared" si="3"/>
        <v>0</v>
      </c>
      <c r="R47" s="242"/>
      <c r="S47" s="242"/>
      <c r="T47" s="242"/>
      <c r="U47" s="242"/>
      <c r="V47" s="242"/>
      <c r="W47" s="242"/>
      <c r="X47" s="242"/>
      <c r="Y47" s="242"/>
      <c r="Z47" s="242"/>
    </row>
    <row r="48" spans="1:26" x14ac:dyDescent="0.25">
      <c r="A48" s="14" t="s">
        <v>293</v>
      </c>
      <c r="B48" s="15" t="s">
        <v>190</v>
      </c>
      <c r="C48" s="23" t="s">
        <v>335</v>
      </c>
      <c r="D48" s="102">
        <f t="shared" si="1"/>
        <v>0</v>
      </c>
      <c r="E48" s="242"/>
      <c r="F48" s="242"/>
      <c r="G48" s="242"/>
      <c r="H48" s="242"/>
      <c r="I48" s="242"/>
      <c r="J48" s="246"/>
      <c r="K48" s="242"/>
      <c r="L48" s="242"/>
      <c r="M48" s="242"/>
      <c r="N48" s="242"/>
      <c r="O48" s="242"/>
      <c r="P48" s="242"/>
      <c r="Q48" s="102">
        <f t="shared" si="3"/>
        <v>0</v>
      </c>
      <c r="R48" s="242"/>
      <c r="S48" s="242"/>
      <c r="T48" s="242"/>
      <c r="U48" s="242"/>
      <c r="V48" s="242"/>
      <c r="W48" s="242"/>
      <c r="X48" s="242"/>
      <c r="Y48" s="242"/>
      <c r="Z48" s="242"/>
    </row>
    <row r="49" spans="1:26" x14ac:dyDescent="0.25">
      <c r="A49" s="14" t="s">
        <v>294</v>
      </c>
      <c r="B49" s="15" t="s">
        <v>190</v>
      </c>
      <c r="C49" s="23" t="s">
        <v>336</v>
      </c>
      <c r="D49" s="102">
        <f t="shared" si="1"/>
        <v>0</v>
      </c>
      <c r="E49" s="242"/>
      <c r="F49" s="242"/>
      <c r="G49" s="242"/>
      <c r="H49" s="242"/>
      <c r="I49" s="242"/>
      <c r="J49" s="246"/>
      <c r="K49" s="242"/>
      <c r="L49" s="242"/>
      <c r="M49" s="242"/>
      <c r="N49" s="242"/>
      <c r="O49" s="242"/>
      <c r="P49" s="242"/>
      <c r="Q49" s="102">
        <f t="shared" si="3"/>
        <v>0</v>
      </c>
      <c r="R49" s="242"/>
      <c r="S49" s="242"/>
      <c r="T49" s="242"/>
      <c r="U49" s="242"/>
      <c r="V49" s="242"/>
      <c r="W49" s="242"/>
      <c r="X49" s="242"/>
      <c r="Y49" s="242"/>
      <c r="Z49" s="242"/>
    </row>
    <row r="50" spans="1:26" x14ac:dyDescent="0.25">
      <c r="A50" s="236" t="s">
        <v>257</v>
      </c>
      <c r="B50" s="237">
        <v>52639422000</v>
      </c>
      <c r="C50" s="235" t="s">
        <v>190</v>
      </c>
      <c r="D50" s="101">
        <f t="shared" si="1"/>
        <v>0</v>
      </c>
      <c r="E50" s="101">
        <f>SUM(E51:E57)</f>
        <v>0</v>
      </c>
      <c r="F50" s="101">
        <f t="shared" ref="F50:P50" si="17">SUM(F51:F57)</f>
        <v>0</v>
      </c>
      <c r="G50" s="101">
        <f t="shared" si="17"/>
        <v>0</v>
      </c>
      <c r="H50" s="101">
        <f t="shared" si="17"/>
        <v>0</v>
      </c>
      <c r="I50" s="101">
        <f t="shared" si="17"/>
        <v>0</v>
      </c>
      <c r="J50" s="101">
        <f t="shared" si="17"/>
        <v>0</v>
      </c>
      <c r="K50" s="101">
        <f t="shared" si="17"/>
        <v>0</v>
      </c>
      <c r="L50" s="101">
        <f t="shared" si="17"/>
        <v>0</v>
      </c>
      <c r="M50" s="101">
        <f t="shared" si="17"/>
        <v>0</v>
      </c>
      <c r="N50" s="101">
        <f t="shared" si="17"/>
        <v>0</v>
      </c>
      <c r="O50" s="101">
        <f t="shared" si="17"/>
        <v>0</v>
      </c>
      <c r="P50" s="101">
        <f t="shared" si="17"/>
        <v>0</v>
      </c>
      <c r="Q50" s="101">
        <f t="shared" si="3"/>
        <v>0</v>
      </c>
      <c r="R50" s="101">
        <f>SUM(R51:R57)</f>
        <v>0</v>
      </c>
      <c r="S50" s="101">
        <f t="shared" ref="S50:Z50" si="18">SUM(S51:S57)</f>
        <v>0</v>
      </c>
      <c r="T50" s="101">
        <f t="shared" si="18"/>
        <v>0</v>
      </c>
      <c r="U50" s="101">
        <f t="shared" si="18"/>
        <v>0</v>
      </c>
      <c r="V50" s="101">
        <f t="shared" si="18"/>
        <v>0</v>
      </c>
      <c r="W50" s="101">
        <f t="shared" si="18"/>
        <v>0</v>
      </c>
      <c r="X50" s="101">
        <f t="shared" si="18"/>
        <v>0</v>
      </c>
      <c r="Y50" s="101">
        <f t="shared" si="18"/>
        <v>0</v>
      </c>
      <c r="Z50" s="101">
        <f t="shared" si="18"/>
        <v>0</v>
      </c>
    </row>
    <row r="51" spans="1:26" x14ac:dyDescent="0.25">
      <c r="A51" s="26" t="s">
        <v>295</v>
      </c>
      <c r="B51" s="234" t="s">
        <v>190</v>
      </c>
      <c r="C51" s="235" t="s">
        <v>337</v>
      </c>
      <c r="D51" s="102">
        <f t="shared" si="1"/>
        <v>0</v>
      </c>
      <c r="E51" s="242"/>
      <c r="F51" s="242"/>
      <c r="G51" s="242"/>
      <c r="H51" s="242"/>
      <c r="I51" s="242"/>
      <c r="J51" s="246"/>
      <c r="K51" s="242"/>
      <c r="L51" s="242"/>
      <c r="M51" s="242"/>
      <c r="N51" s="242"/>
      <c r="O51" s="242"/>
      <c r="P51" s="242"/>
      <c r="Q51" s="102">
        <f t="shared" si="3"/>
        <v>0</v>
      </c>
      <c r="R51" s="242"/>
      <c r="S51" s="242"/>
      <c r="T51" s="242"/>
      <c r="U51" s="242"/>
      <c r="V51" s="242"/>
      <c r="W51" s="242"/>
      <c r="X51" s="242"/>
      <c r="Y51" s="242"/>
      <c r="Z51" s="242"/>
    </row>
    <row r="52" spans="1:26" x14ac:dyDescent="0.25">
      <c r="A52" s="26" t="s">
        <v>296</v>
      </c>
      <c r="B52" s="234" t="s">
        <v>190</v>
      </c>
      <c r="C52" s="235" t="s">
        <v>338</v>
      </c>
      <c r="D52" s="102">
        <f t="shared" si="1"/>
        <v>0</v>
      </c>
      <c r="E52" s="242"/>
      <c r="F52" s="242"/>
      <c r="G52" s="242"/>
      <c r="H52" s="242"/>
      <c r="I52" s="242"/>
      <c r="J52" s="246"/>
      <c r="K52" s="242"/>
      <c r="L52" s="242"/>
      <c r="M52" s="242"/>
      <c r="N52" s="242"/>
      <c r="O52" s="242"/>
      <c r="P52" s="242"/>
      <c r="Q52" s="102">
        <f t="shared" si="3"/>
        <v>0</v>
      </c>
      <c r="R52" s="242"/>
      <c r="S52" s="242"/>
      <c r="T52" s="242"/>
      <c r="U52" s="242"/>
      <c r="V52" s="242"/>
      <c r="W52" s="242"/>
      <c r="X52" s="242"/>
      <c r="Y52" s="242"/>
      <c r="Z52" s="242"/>
    </row>
    <row r="53" spans="1:26" x14ac:dyDescent="0.25">
      <c r="A53" s="26" t="s">
        <v>297</v>
      </c>
      <c r="B53" s="234" t="s">
        <v>190</v>
      </c>
      <c r="C53" s="235" t="s">
        <v>339</v>
      </c>
      <c r="D53" s="102">
        <f t="shared" si="1"/>
        <v>0</v>
      </c>
      <c r="E53" s="242"/>
      <c r="F53" s="242"/>
      <c r="G53" s="242"/>
      <c r="H53" s="242"/>
      <c r="I53" s="242"/>
      <c r="J53" s="246"/>
      <c r="K53" s="242"/>
      <c r="L53" s="242"/>
      <c r="M53" s="242"/>
      <c r="N53" s="242"/>
      <c r="O53" s="242"/>
      <c r="P53" s="242"/>
      <c r="Q53" s="102">
        <f t="shared" si="3"/>
        <v>0</v>
      </c>
      <c r="R53" s="242"/>
      <c r="S53" s="242"/>
      <c r="T53" s="242"/>
      <c r="U53" s="242"/>
      <c r="V53" s="242"/>
      <c r="W53" s="242"/>
      <c r="X53" s="242"/>
      <c r="Y53" s="242"/>
      <c r="Z53" s="242"/>
    </row>
    <row r="54" spans="1:26" x14ac:dyDescent="0.25">
      <c r="A54" s="26" t="s">
        <v>298</v>
      </c>
      <c r="B54" s="234" t="s">
        <v>190</v>
      </c>
      <c r="C54" s="235" t="s">
        <v>340</v>
      </c>
      <c r="D54" s="102">
        <f t="shared" si="1"/>
        <v>0</v>
      </c>
      <c r="E54" s="242"/>
      <c r="F54" s="242"/>
      <c r="G54" s="242"/>
      <c r="H54" s="242"/>
      <c r="I54" s="242"/>
      <c r="J54" s="246"/>
      <c r="K54" s="242"/>
      <c r="L54" s="242"/>
      <c r="M54" s="242"/>
      <c r="N54" s="242"/>
      <c r="O54" s="242"/>
      <c r="P54" s="242"/>
      <c r="Q54" s="102">
        <f t="shared" si="3"/>
        <v>0</v>
      </c>
      <c r="R54" s="242"/>
      <c r="S54" s="242"/>
      <c r="T54" s="242"/>
      <c r="U54" s="242"/>
      <c r="V54" s="242"/>
      <c r="W54" s="242"/>
      <c r="X54" s="242"/>
      <c r="Y54" s="242"/>
      <c r="Z54" s="242"/>
    </row>
    <row r="55" spans="1:26" x14ac:dyDescent="0.25">
      <c r="A55" s="26" t="s">
        <v>299</v>
      </c>
      <c r="B55" s="234" t="s">
        <v>190</v>
      </c>
      <c r="C55" s="235" t="s">
        <v>341</v>
      </c>
      <c r="D55" s="102">
        <f t="shared" si="1"/>
        <v>0</v>
      </c>
      <c r="E55" s="242"/>
      <c r="F55" s="242"/>
      <c r="G55" s="242"/>
      <c r="H55" s="242"/>
      <c r="I55" s="242"/>
      <c r="J55" s="246"/>
      <c r="K55" s="242"/>
      <c r="L55" s="242"/>
      <c r="M55" s="242"/>
      <c r="N55" s="242"/>
      <c r="O55" s="242"/>
      <c r="P55" s="242"/>
      <c r="Q55" s="102">
        <f t="shared" si="3"/>
        <v>0</v>
      </c>
      <c r="R55" s="242"/>
      <c r="S55" s="242"/>
      <c r="T55" s="242"/>
      <c r="U55" s="242"/>
      <c r="V55" s="242"/>
      <c r="W55" s="242"/>
      <c r="X55" s="242"/>
      <c r="Y55" s="242"/>
      <c r="Z55" s="242"/>
    </row>
    <row r="56" spans="1:26" x14ac:dyDescent="0.25">
      <c r="A56" s="26" t="s">
        <v>300</v>
      </c>
      <c r="B56" s="234" t="s">
        <v>190</v>
      </c>
      <c r="C56" s="235" t="s">
        <v>342</v>
      </c>
      <c r="D56" s="102">
        <f t="shared" si="1"/>
        <v>0</v>
      </c>
      <c r="E56" s="242"/>
      <c r="F56" s="242"/>
      <c r="G56" s="242"/>
      <c r="H56" s="242"/>
      <c r="I56" s="242"/>
      <c r="J56" s="246"/>
      <c r="K56" s="242"/>
      <c r="L56" s="242"/>
      <c r="M56" s="242"/>
      <c r="N56" s="242"/>
      <c r="O56" s="242"/>
      <c r="P56" s="242"/>
      <c r="Q56" s="102">
        <f t="shared" si="3"/>
        <v>0</v>
      </c>
      <c r="R56" s="242"/>
      <c r="S56" s="242"/>
      <c r="T56" s="242"/>
      <c r="U56" s="242"/>
      <c r="V56" s="242"/>
      <c r="W56" s="242"/>
      <c r="X56" s="242"/>
      <c r="Y56" s="242"/>
      <c r="Z56" s="242"/>
    </row>
    <row r="57" spans="1:26" x14ac:dyDescent="0.25">
      <c r="A57" s="26" t="s">
        <v>301</v>
      </c>
      <c r="B57" s="234" t="s">
        <v>190</v>
      </c>
      <c r="C57" s="235" t="s">
        <v>343</v>
      </c>
      <c r="D57" s="102">
        <f t="shared" si="1"/>
        <v>0</v>
      </c>
      <c r="E57" s="242"/>
      <c r="F57" s="242"/>
      <c r="G57" s="242"/>
      <c r="H57" s="242"/>
      <c r="I57" s="242"/>
      <c r="J57" s="246"/>
      <c r="K57" s="242"/>
      <c r="L57" s="242"/>
      <c r="M57" s="242"/>
      <c r="N57" s="242"/>
      <c r="O57" s="242"/>
      <c r="P57" s="242"/>
      <c r="Q57" s="102">
        <f t="shared" si="3"/>
        <v>0</v>
      </c>
      <c r="R57" s="242"/>
      <c r="S57" s="242"/>
      <c r="T57" s="242"/>
      <c r="U57" s="242"/>
      <c r="V57" s="242"/>
      <c r="W57" s="242"/>
      <c r="X57" s="242"/>
      <c r="Y57" s="242"/>
      <c r="Z57" s="242"/>
    </row>
    <row r="58" spans="1:26" x14ac:dyDescent="0.25">
      <c r="A58" s="236" t="s">
        <v>258</v>
      </c>
      <c r="B58" s="237">
        <v>52639425000</v>
      </c>
      <c r="C58" s="235" t="s">
        <v>190</v>
      </c>
      <c r="D58" s="101">
        <f t="shared" si="1"/>
        <v>0</v>
      </c>
      <c r="E58" s="101">
        <f>SUM(E59:E64)</f>
        <v>0</v>
      </c>
      <c r="F58" s="101">
        <f t="shared" ref="F58:P58" si="19">SUM(F59:F64)</f>
        <v>0</v>
      </c>
      <c r="G58" s="101">
        <f t="shared" si="19"/>
        <v>0</v>
      </c>
      <c r="H58" s="101">
        <f t="shared" si="19"/>
        <v>0</v>
      </c>
      <c r="I58" s="101">
        <f t="shared" si="19"/>
        <v>0</v>
      </c>
      <c r="J58" s="101">
        <f t="shared" si="19"/>
        <v>0</v>
      </c>
      <c r="K58" s="101">
        <f t="shared" si="19"/>
        <v>0</v>
      </c>
      <c r="L58" s="101">
        <f t="shared" si="19"/>
        <v>0</v>
      </c>
      <c r="M58" s="101">
        <f t="shared" si="19"/>
        <v>0</v>
      </c>
      <c r="N58" s="101">
        <f t="shared" si="19"/>
        <v>0</v>
      </c>
      <c r="O58" s="101">
        <f t="shared" si="19"/>
        <v>0</v>
      </c>
      <c r="P58" s="101">
        <f t="shared" si="19"/>
        <v>0</v>
      </c>
      <c r="Q58" s="101">
        <f t="shared" si="3"/>
        <v>0</v>
      </c>
      <c r="R58" s="101">
        <f>SUM(R59:R64)</f>
        <v>0</v>
      </c>
      <c r="S58" s="101">
        <f t="shared" ref="S58:Z58" si="20">SUM(S59:S64)</f>
        <v>0</v>
      </c>
      <c r="T58" s="101">
        <f t="shared" si="20"/>
        <v>0</v>
      </c>
      <c r="U58" s="101">
        <f t="shared" si="20"/>
        <v>0</v>
      </c>
      <c r="V58" s="101">
        <f t="shared" si="20"/>
        <v>0</v>
      </c>
      <c r="W58" s="101">
        <f t="shared" si="20"/>
        <v>0</v>
      </c>
      <c r="X58" s="101">
        <f t="shared" si="20"/>
        <v>0</v>
      </c>
      <c r="Y58" s="101">
        <f t="shared" si="20"/>
        <v>0</v>
      </c>
      <c r="Z58" s="101">
        <f t="shared" si="20"/>
        <v>0</v>
      </c>
    </row>
    <row r="59" spans="1:26" x14ac:dyDescent="0.25">
      <c r="A59" s="26" t="s">
        <v>302</v>
      </c>
      <c r="B59" s="234" t="s">
        <v>190</v>
      </c>
      <c r="C59" s="235" t="s">
        <v>344</v>
      </c>
      <c r="D59" s="102">
        <f t="shared" si="1"/>
        <v>0</v>
      </c>
      <c r="E59" s="242"/>
      <c r="F59" s="242"/>
      <c r="G59" s="242"/>
      <c r="H59" s="242"/>
      <c r="I59" s="242"/>
      <c r="J59" s="246"/>
      <c r="K59" s="242"/>
      <c r="L59" s="242"/>
      <c r="M59" s="242"/>
      <c r="N59" s="242"/>
      <c r="O59" s="242"/>
      <c r="P59" s="242"/>
      <c r="Q59" s="102">
        <f t="shared" si="3"/>
        <v>0</v>
      </c>
      <c r="R59" s="242"/>
      <c r="S59" s="242"/>
      <c r="T59" s="242"/>
      <c r="U59" s="242"/>
      <c r="V59" s="242"/>
      <c r="W59" s="242"/>
      <c r="X59" s="242"/>
      <c r="Y59" s="242"/>
      <c r="Z59" s="242"/>
    </row>
    <row r="60" spans="1:26" x14ac:dyDescent="0.25">
      <c r="A60" s="26" t="s">
        <v>274</v>
      </c>
      <c r="B60" s="234" t="s">
        <v>190</v>
      </c>
      <c r="C60" s="235" t="s">
        <v>345</v>
      </c>
      <c r="D60" s="102">
        <f t="shared" si="1"/>
        <v>0</v>
      </c>
      <c r="E60" s="242"/>
      <c r="F60" s="242"/>
      <c r="G60" s="242"/>
      <c r="H60" s="242"/>
      <c r="I60" s="242"/>
      <c r="J60" s="246"/>
      <c r="K60" s="242"/>
      <c r="L60" s="242"/>
      <c r="M60" s="242"/>
      <c r="N60" s="242"/>
      <c r="O60" s="242"/>
      <c r="P60" s="242"/>
      <c r="Q60" s="102">
        <f t="shared" si="3"/>
        <v>0</v>
      </c>
      <c r="R60" s="242"/>
      <c r="S60" s="242"/>
      <c r="T60" s="242"/>
      <c r="U60" s="242"/>
      <c r="V60" s="242"/>
      <c r="W60" s="242"/>
      <c r="X60" s="242"/>
      <c r="Y60" s="242"/>
      <c r="Z60" s="242"/>
    </row>
    <row r="61" spans="1:26" x14ac:dyDescent="0.25">
      <c r="A61" s="26" t="s">
        <v>303</v>
      </c>
      <c r="B61" s="234" t="s">
        <v>190</v>
      </c>
      <c r="C61" s="235" t="s">
        <v>346</v>
      </c>
      <c r="D61" s="102">
        <f t="shared" si="1"/>
        <v>0</v>
      </c>
      <c r="E61" s="242"/>
      <c r="F61" s="242"/>
      <c r="G61" s="242"/>
      <c r="H61" s="242"/>
      <c r="I61" s="242"/>
      <c r="J61" s="246"/>
      <c r="K61" s="242"/>
      <c r="L61" s="242"/>
      <c r="M61" s="242"/>
      <c r="N61" s="242"/>
      <c r="O61" s="242"/>
      <c r="P61" s="242"/>
      <c r="Q61" s="102">
        <f t="shared" si="3"/>
        <v>0</v>
      </c>
      <c r="R61" s="242"/>
      <c r="S61" s="242"/>
      <c r="T61" s="242"/>
      <c r="U61" s="242"/>
      <c r="V61" s="242"/>
      <c r="W61" s="242"/>
      <c r="X61" s="242"/>
      <c r="Y61" s="242"/>
      <c r="Z61" s="242"/>
    </row>
    <row r="62" spans="1:26" x14ac:dyDescent="0.25">
      <c r="A62" s="26" t="s">
        <v>304</v>
      </c>
      <c r="B62" s="234" t="s">
        <v>190</v>
      </c>
      <c r="C62" s="235" t="s">
        <v>347</v>
      </c>
      <c r="D62" s="102">
        <f t="shared" si="1"/>
        <v>0</v>
      </c>
      <c r="E62" s="242"/>
      <c r="F62" s="242"/>
      <c r="G62" s="242"/>
      <c r="H62" s="242"/>
      <c r="I62" s="242"/>
      <c r="J62" s="246"/>
      <c r="K62" s="242"/>
      <c r="L62" s="242"/>
      <c r="M62" s="242"/>
      <c r="N62" s="242"/>
      <c r="O62" s="242"/>
      <c r="P62" s="242"/>
      <c r="Q62" s="102">
        <f t="shared" si="3"/>
        <v>0</v>
      </c>
      <c r="R62" s="242"/>
      <c r="S62" s="242"/>
      <c r="T62" s="242"/>
      <c r="U62" s="242"/>
      <c r="V62" s="242"/>
      <c r="W62" s="242"/>
      <c r="X62" s="242"/>
      <c r="Y62" s="242"/>
      <c r="Z62" s="242"/>
    </row>
    <row r="63" spans="1:26" x14ac:dyDescent="0.25">
      <c r="A63" s="26" t="s">
        <v>305</v>
      </c>
      <c r="B63" s="234" t="s">
        <v>190</v>
      </c>
      <c r="C63" s="235" t="s">
        <v>348</v>
      </c>
      <c r="D63" s="102">
        <f t="shared" si="1"/>
        <v>0</v>
      </c>
      <c r="E63" s="242"/>
      <c r="F63" s="242"/>
      <c r="G63" s="242"/>
      <c r="H63" s="242"/>
      <c r="I63" s="242"/>
      <c r="J63" s="246"/>
      <c r="K63" s="242"/>
      <c r="L63" s="242"/>
      <c r="M63" s="242"/>
      <c r="N63" s="242"/>
      <c r="O63" s="242"/>
      <c r="P63" s="242"/>
      <c r="Q63" s="102">
        <f t="shared" si="3"/>
        <v>0</v>
      </c>
      <c r="R63" s="242"/>
      <c r="S63" s="242"/>
      <c r="T63" s="242"/>
      <c r="U63" s="242"/>
      <c r="V63" s="242"/>
      <c r="W63" s="242"/>
      <c r="X63" s="242"/>
      <c r="Y63" s="242"/>
      <c r="Z63" s="242"/>
    </row>
    <row r="64" spans="1:26" x14ac:dyDescent="0.25">
      <c r="A64" s="26" t="s">
        <v>306</v>
      </c>
      <c r="B64" s="234" t="s">
        <v>190</v>
      </c>
      <c r="C64" s="235" t="s">
        <v>349</v>
      </c>
      <c r="D64" s="102">
        <f t="shared" si="1"/>
        <v>0</v>
      </c>
      <c r="E64" s="242"/>
      <c r="F64" s="242"/>
      <c r="G64" s="242"/>
      <c r="H64" s="242"/>
      <c r="I64" s="242"/>
      <c r="J64" s="246"/>
      <c r="K64" s="242"/>
      <c r="L64" s="242"/>
      <c r="M64" s="242"/>
      <c r="N64" s="242"/>
      <c r="O64" s="242"/>
      <c r="P64" s="242"/>
      <c r="Q64" s="102">
        <f t="shared" si="3"/>
        <v>0</v>
      </c>
      <c r="R64" s="242"/>
      <c r="S64" s="242"/>
      <c r="T64" s="242"/>
      <c r="U64" s="242"/>
      <c r="V64" s="242"/>
      <c r="W64" s="242"/>
      <c r="X64" s="242"/>
      <c r="Y64" s="242"/>
      <c r="Z64" s="242"/>
    </row>
    <row r="65" spans="1:26" x14ac:dyDescent="0.25">
      <c r="A65" s="236" t="s">
        <v>259</v>
      </c>
      <c r="B65" s="237">
        <v>52639428000</v>
      </c>
      <c r="C65" s="235" t="s">
        <v>190</v>
      </c>
      <c r="D65" s="101">
        <f t="shared" si="1"/>
        <v>0</v>
      </c>
      <c r="E65" s="101">
        <f>SUM(E66:E70)</f>
        <v>0</v>
      </c>
      <c r="F65" s="101">
        <f t="shared" ref="F65:P65" si="21">SUM(F66:F70)</f>
        <v>0</v>
      </c>
      <c r="G65" s="101">
        <f t="shared" si="21"/>
        <v>0</v>
      </c>
      <c r="H65" s="101">
        <f t="shared" si="21"/>
        <v>0</v>
      </c>
      <c r="I65" s="101">
        <f t="shared" si="21"/>
        <v>0</v>
      </c>
      <c r="J65" s="101">
        <f t="shared" si="21"/>
        <v>0</v>
      </c>
      <c r="K65" s="101">
        <f t="shared" si="21"/>
        <v>0</v>
      </c>
      <c r="L65" s="101">
        <f t="shared" si="21"/>
        <v>0</v>
      </c>
      <c r="M65" s="101">
        <f t="shared" si="21"/>
        <v>0</v>
      </c>
      <c r="N65" s="101">
        <f t="shared" si="21"/>
        <v>0</v>
      </c>
      <c r="O65" s="101">
        <f t="shared" si="21"/>
        <v>0</v>
      </c>
      <c r="P65" s="101">
        <f t="shared" si="21"/>
        <v>0</v>
      </c>
      <c r="Q65" s="101">
        <f t="shared" si="3"/>
        <v>0</v>
      </c>
      <c r="R65" s="101">
        <f>SUM(R66:R71)</f>
        <v>0</v>
      </c>
      <c r="S65" s="101">
        <f t="shared" ref="S65:Z65" si="22">SUM(S66:S71)</f>
        <v>0</v>
      </c>
      <c r="T65" s="101">
        <f t="shared" si="22"/>
        <v>0</v>
      </c>
      <c r="U65" s="101">
        <f t="shared" si="22"/>
        <v>0</v>
      </c>
      <c r="V65" s="101">
        <f t="shared" si="22"/>
        <v>0</v>
      </c>
      <c r="W65" s="101">
        <f t="shared" si="22"/>
        <v>0</v>
      </c>
      <c r="X65" s="101">
        <f t="shared" si="22"/>
        <v>0</v>
      </c>
      <c r="Y65" s="101">
        <f t="shared" si="22"/>
        <v>0</v>
      </c>
      <c r="Z65" s="101">
        <f t="shared" si="22"/>
        <v>0</v>
      </c>
    </row>
    <row r="66" spans="1:26" x14ac:dyDescent="0.25">
      <c r="A66" s="26" t="s">
        <v>307</v>
      </c>
      <c r="B66" s="234" t="s">
        <v>190</v>
      </c>
      <c r="C66" s="235" t="s">
        <v>350</v>
      </c>
      <c r="D66" s="102">
        <f t="shared" si="1"/>
        <v>0</v>
      </c>
      <c r="E66" s="242"/>
      <c r="F66" s="242"/>
      <c r="G66" s="242"/>
      <c r="H66" s="242"/>
      <c r="I66" s="242"/>
      <c r="J66" s="246"/>
      <c r="K66" s="242"/>
      <c r="L66" s="242"/>
      <c r="M66" s="242"/>
      <c r="N66" s="242"/>
      <c r="O66" s="242"/>
      <c r="P66" s="242"/>
      <c r="Q66" s="102">
        <f t="shared" si="3"/>
        <v>0</v>
      </c>
      <c r="R66" s="242"/>
      <c r="S66" s="242"/>
      <c r="T66" s="242"/>
      <c r="U66" s="242"/>
      <c r="V66" s="242"/>
      <c r="W66" s="242"/>
      <c r="X66" s="242"/>
      <c r="Y66" s="242"/>
      <c r="Z66" s="242"/>
    </row>
    <row r="67" spans="1:26" x14ac:dyDescent="0.25">
      <c r="A67" s="26" t="s">
        <v>308</v>
      </c>
      <c r="B67" s="234" t="s">
        <v>190</v>
      </c>
      <c r="C67" s="235" t="s">
        <v>351</v>
      </c>
      <c r="D67" s="102">
        <f t="shared" si="1"/>
        <v>0</v>
      </c>
      <c r="E67" s="242"/>
      <c r="F67" s="242"/>
      <c r="G67" s="242"/>
      <c r="H67" s="242"/>
      <c r="I67" s="242"/>
      <c r="J67" s="246"/>
      <c r="K67" s="242"/>
      <c r="L67" s="242"/>
      <c r="M67" s="242"/>
      <c r="N67" s="242"/>
      <c r="O67" s="242"/>
      <c r="P67" s="242"/>
      <c r="Q67" s="102">
        <f t="shared" si="3"/>
        <v>0</v>
      </c>
      <c r="R67" s="242"/>
      <c r="S67" s="242"/>
      <c r="T67" s="242"/>
      <c r="U67" s="242"/>
      <c r="V67" s="242"/>
      <c r="W67" s="242"/>
      <c r="X67" s="242"/>
      <c r="Y67" s="242"/>
      <c r="Z67" s="242"/>
    </row>
    <row r="68" spans="1:26" x14ac:dyDescent="0.25">
      <c r="A68" s="26" t="s">
        <v>309</v>
      </c>
      <c r="B68" s="234" t="s">
        <v>190</v>
      </c>
      <c r="C68" s="235" t="s">
        <v>352</v>
      </c>
      <c r="D68" s="102">
        <f t="shared" si="1"/>
        <v>0</v>
      </c>
      <c r="E68" s="242"/>
      <c r="F68" s="242"/>
      <c r="G68" s="242"/>
      <c r="H68" s="242"/>
      <c r="I68" s="242"/>
      <c r="J68" s="246"/>
      <c r="K68" s="242"/>
      <c r="L68" s="242"/>
      <c r="M68" s="242"/>
      <c r="N68" s="242"/>
      <c r="O68" s="242"/>
      <c r="P68" s="242"/>
      <c r="Q68" s="102">
        <f t="shared" si="3"/>
        <v>0</v>
      </c>
      <c r="R68" s="242"/>
      <c r="S68" s="242"/>
      <c r="T68" s="242"/>
      <c r="U68" s="242"/>
      <c r="V68" s="242"/>
      <c r="W68" s="242"/>
      <c r="X68" s="242"/>
      <c r="Y68" s="242"/>
      <c r="Z68" s="242"/>
    </row>
    <row r="69" spans="1:26" x14ac:dyDescent="0.25">
      <c r="A69" s="26" t="s">
        <v>310</v>
      </c>
      <c r="B69" s="234" t="s">
        <v>190</v>
      </c>
      <c r="C69" s="235" t="s">
        <v>353</v>
      </c>
      <c r="D69" s="102">
        <f t="shared" si="1"/>
        <v>0</v>
      </c>
      <c r="E69" s="242"/>
      <c r="F69" s="242"/>
      <c r="G69" s="242"/>
      <c r="H69" s="242"/>
      <c r="I69" s="242"/>
      <c r="J69" s="246"/>
      <c r="K69" s="242"/>
      <c r="L69" s="242"/>
      <c r="M69" s="242"/>
      <c r="N69" s="242"/>
      <c r="O69" s="242"/>
      <c r="P69" s="242"/>
      <c r="Q69" s="102">
        <f t="shared" si="3"/>
        <v>0</v>
      </c>
      <c r="R69" s="242"/>
      <c r="S69" s="242"/>
      <c r="T69" s="242"/>
      <c r="U69" s="242"/>
      <c r="V69" s="242"/>
      <c r="W69" s="242"/>
      <c r="X69" s="242"/>
      <c r="Y69" s="242"/>
      <c r="Z69" s="242"/>
    </row>
    <row r="70" spans="1:26" x14ac:dyDescent="0.25">
      <c r="A70" s="26" t="s">
        <v>311</v>
      </c>
      <c r="B70" s="234" t="s">
        <v>190</v>
      </c>
      <c r="C70" s="235" t="s">
        <v>354</v>
      </c>
      <c r="D70" s="102">
        <f t="shared" si="1"/>
        <v>0</v>
      </c>
      <c r="E70" s="242"/>
      <c r="F70" s="242"/>
      <c r="G70" s="242"/>
      <c r="H70" s="242"/>
      <c r="I70" s="242"/>
      <c r="J70" s="246"/>
      <c r="K70" s="242"/>
      <c r="L70" s="242"/>
      <c r="M70" s="242"/>
      <c r="N70" s="242"/>
      <c r="O70" s="242"/>
      <c r="P70" s="242"/>
      <c r="Q70" s="102">
        <f t="shared" si="3"/>
        <v>0</v>
      </c>
      <c r="R70" s="242"/>
      <c r="S70" s="242"/>
      <c r="T70" s="242"/>
      <c r="U70" s="242"/>
      <c r="V70" s="242"/>
      <c r="W70" s="242"/>
      <c r="X70" s="242"/>
      <c r="Y70" s="242"/>
      <c r="Z70" s="242"/>
    </row>
    <row r="71" spans="1:26" x14ac:dyDescent="0.25">
      <c r="A71" s="12"/>
      <c r="B71" s="12"/>
      <c r="C71" s="12"/>
      <c r="D71" s="99"/>
      <c r="E71" s="12"/>
      <c r="F71" s="12"/>
      <c r="G71" s="12"/>
      <c r="H71" s="12"/>
      <c r="I71" s="12"/>
      <c r="J71" s="16"/>
      <c r="K71" s="12"/>
      <c r="L71" s="12"/>
      <c r="M71" s="12"/>
      <c r="N71" s="12"/>
      <c r="O71" s="12"/>
      <c r="P71" s="12"/>
      <c r="Q71" s="10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8.5" customHeight="1" x14ac:dyDescent="0.25">
      <c r="A72" s="72" t="s">
        <v>189</v>
      </c>
      <c r="B72" s="12"/>
      <c r="C72" s="12"/>
      <c r="D72" s="100">
        <f>SUM(D8,D11,D15,D22,D27,D33,D39,D43,D50,D58,D65)</f>
        <v>0</v>
      </c>
      <c r="E72" s="100">
        <f t="shared" ref="E72:Z72" si="23">SUM(E8,E11,E15,E22,E27,E33,E39,E43,E50,E58,E65)</f>
        <v>0</v>
      </c>
      <c r="F72" s="100">
        <f t="shared" si="23"/>
        <v>0</v>
      </c>
      <c r="G72" s="100">
        <f t="shared" si="23"/>
        <v>0</v>
      </c>
      <c r="H72" s="100">
        <f t="shared" si="23"/>
        <v>0</v>
      </c>
      <c r="I72" s="100">
        <f t="shared" si="23"/>
        <v>0</v>
      </c>
      <c r="J72" s="100">
        <f t="shared" si="23"/>
        <v>0</v>
      </c>
      <c r="K72" s="100">
        <f t="shared" si="23"/>
        <v>0</v>
      </c>
      <c r="L72" s="100">
        <f t="shared" si="23"/>
        <v>0</v>
      </c>
      <c r="M72" s="100">
        <f t="shared" si="23"/>
        <v>0</v>
      </c>
      <c r="N72" s="100">
        <f t="shared" si="23"/>
        <v>0</v>
      </c>
      <c r="O72" s="100">
        <f t="shared" si="23"/>
        <v>0</v>
      </c>
      <c r="P72" s="100">
        <f t="shared" si="23"/>
        <v>0</v>
      </c>
      <c r="Q72" s="100">
        <f t="shared" si="23"/>
        <v>0</v>
      </c>
      <c r="R72" s="100">
        <f t="shared" si="23"/>
        <v>0</v>
      </c>
      <c r="S72" s="100">
        <f t="shared" si="23"/>
        <v>0</v>
      </c>
      <c r="T72" s="100">
        <f t="shared" si="23"/>
        <v>0</v>
      </c>
      <c r="U72" s="100">
        <f t="shared" si="23"/>
        <v>0</v>
      </c>
      <c r="V72" s="100">
        <f t="shared" si="23"/>
        <v>0</v>
      </c>
      <c r="W72" s="100">
        <f t="shared" si="23"/>
        <v>0</v>
      </c>
      <c r="X72" s="100">
        <f t="shared" si="23"/>
        <v>0</v>
      </c>
      <c r="Y72" s="100">
        <f t="shared" si="23"/>
        <v>0</v>
      </c>
      <c r="Z72" s="100">
        <f t="shared" si="23"/>
        <v>0</v>
      </c>
    </row>
    <row r="73" spans="1:26" x14ac:dyDescent="0.25">
      <c r="A73" s="21"/>
      <c r="B73" s="12"/>
      <c r="C73" s="1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2"/>
      <c r="V73" s="12"/>
      <c r="W73" s="12"/>
      <c r="X73" s="12"/>
      <c r="Y73" s="12"/>
      <c r="Z73" s="12"/>
    </row>
    <row r="74" spans="1:26" x14ac:dyDescent="0.25">
      <c r="A74" s="44" t="s">
        <v>124</v>
      </c>
      <c r="B74" s="39"/>
      <c r="C74" s="39"/>
      <c r="D74" s="44">
        <v>43</v>
      </c>
      <c r="E74" s="44">
        <v>1</v>
      </c>
      <c r="F74" s="44">
        <v>3</v>
      </c>
      <c r="G74" s="44">
        <v>3</v>
      </c>
      <c r="H74" s="44">
        <v>3</v>
      </c>
      <c r="I74" s="44">
        <v>0</v>
      </c>
      <c r="J74" s="44">
        <v>0</v>
      </c>
      <c r="K74" s="44">
        <v>1</v>
      </c>
      <c r="L74" s="44">
        <v>1</v>
      </c>
      <c r="M74" s="44">
        <v>11</v>
      </c>
      <c r="N74" s="44">
        <v>2</v>
      </c>
      <c r="O74" s="44">
        <v>1</v>
      </c>
      <c r="P74" s="44">
        <v>17</v>
      </c>
      <c r="Q74" s="44">
        <v>1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1</v>
      </c>
      <c r="Z74" s="44">
        <v>0</v>
      </c>
    </row>
    <row r="75" spans="1:26" x14ac:dyDescent="0.25">
      <c r="A75" s="41" t="s">
        <v>193</v>
      </c>
      <c r="B75" s="42"/>
      <c r="C75" s="42"/>
      <c r="D75" s="51">
        <f t="shared" ref="D75:Z75" si="24">D6-D74</f>
        <v>-43</v>
      </c>
      <c r="E75" s="51">
        <f t="shared" si="24"/>
        <v>-1</v>
      </c>
      <c r="F75" s="51">
        <f t="shared" si="24"/>
        <v>-3</v>
      </c>
      <c r="G75" s="51">
        <f t="shared" si="24"/>
        <v>-3</v>
      </c>
      <c r="H75" s="51">
        <f t="shared" si="24"/>
        <v>-3</v>
      </c>
      <c r="I75" s="51">
        <f t="shared" si="24"/>
        <v>0</v>
      </c>
      <c r="J75" s="51">
        <f t="shared" si="24"/>
        <v>0</v>
      </c>
      <c r="K75" s="51">
        <f t="shared" si="24"/>
        <v>-1</v>
      </c>
      <c r="L75" s="51">
        <f t="shared" si="24"/>
        <v>-1</v>
      </c>
      <c r="M75" s="51">
        <f t="shared" si="24"/>
        <v>-11</v>
      </c>
      <c r="N75" s="51">
        <f t="shared" si="24"/>
        <v>-2</v>
      </c>
      <c r="O75" s="51">
        <f t="shared" si="24"/>
        <v>-1</v>
      </c>
      <c r="P75" s="51">
        <f t="shared" si="24"/>
        <v>-17</v>
      </c>
      <c r="Q75" s="51">
        <f t="shared" si="24"/>
        <v>-1</v>
      </c>
      <c r="R75" s="51">
        <f t="shared" si="24"/>
        <v>0</v>
      </c>
      <c r="S75" s="51">
        <f t="shared" si="24"/>
        <v>0</v>
      </c>
      <c r="T75" s="51">
        <f t="shared" si="24"/>
        <v>0</v>
      </c>
      <c r="U75" s="51">
        <f t="shared" si="24"/>
        <v>0</v>
      </c>
      <c r="V75" s="51">
        <f t="shared" si="24"/>
        <v>0</v>
      </c>
      <c r="W75" s="51">
        <f t="shared" si="24"/>
        <v>0</v>
      </c>
      <c r="X75" s="51">
        <f t="shared" si="24"/>
        <v>0</v>
      </c>
      <c r="Y75" s="51">
        <f t="shared" si="24"/>
        <v>-1</v>
      </c>
      <c r="Z75" s="51">
        <f t="shared" si="24"/>
        <v>0</v>
      </c>
    </row>
    <row r="76" spans="1:26" ht="120.75" customHeight="1" x14ac:dyDescent="0.25">
      <c r="A76" s="278" t="s">
        <v>195</v>
      </c>
      <c r="B76" s="279"/>
      <c r="C76" s="28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x14ac:dyDescent="0.25">
      <c r="A77" s="18"/>
    </row>
    <row r="78" spans="1:26" x14ac:dyDescent="0.25">
      <c r="A78" s="18"/>
    </row>
    <row r="79" spans="1:26" x14ac:dyDescent="0.25">
      <c r="A79" s="18"/>
    </row>
    <row r="80" spans="1:26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</sheetData>
  <sheetProtection sort="0" autoFilter="0"/>
  <mergeCells count="2">
    <mergeCell ref="A2:T2"/>
    <mergeCell ref="A76:C7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7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18" customWidth="1"/>
    <col min="2" max="2" width="18.28515625" style="18" customWidth="1"/>
    <col min="3" max="3" width="15.42578125" style="18" customWidth="1"/>
    <col min="4" max="4" width="18.140625" style="18" customWidth="1"/>
    <col min="5" max="5" width="15.5703125" style="18" customWidth="1"/>
    <col min="6" max="6" width="16" style="18" customWidth="1"/>
    <col min="7" max="7" width="17.42578125" style="18" customWidth="1"/>
    <col min="8" max="8" width="13.28515625" style="18" customWidth="1"/>
    <col min="9" max="13" width="11.7109375" style="18"/>
    <col min="14" max="14" width="12.7109375" style="18" customWidth="1"/>
    <col min="15" max="15" width="11.7109375" style="18"/>
    <col min="16" max="16" width="17" style="18" customWidth="1"/>
    <col min="17" max="16384" width="11.7109375" style="18"/>
  </cols>
  <sheetData>
    <row r="2" spans="1:16" ht="18.75" x14ac:dyDescent="0.25">
      <c r="A2" s="281" t="s">
        <v>143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4" spans="1:16" ht="150" x14ac:dyDescent="0.25">
      <c r="A4" s="29" t="s">
        <v>119</v>
      </c>
      <c r="B4" s="29" t="s">
        <v>120</v>
      </c>
      <c r="C4" s="29" t="s">
        <v>144</v>
      </c>
      <c r="D4" s="29" t="s">
        <v>145</v>
      </c>
      <c r="E4" s="29" t="s">
        <v>146</v>
      </c>
      <c r="F4" s="29" t="s">
        <v>147</v>
      </c>
      <c r="G4" s="29" t="s">
        <v>148</v>
      </c>
      <c r="H4" s="29" t="s">
        <v>149</v>
      </c>
      <c r="I4" s="29" t="s">
        <v>150</v>
      </c>
      <c r="J4" s="29" t="s">
        <v>151</v>
      </c>
      <c r="K4" s="29" t="s">
        <v>152</v>
      </c>
      <c r="L4" s="29" t="s">
        <v>153</v>
      </c>
      <c r="M4" s="29" t="s">
        <v>154</v>
      </c>
      <c r="N4" s="29" t="s">
        <v>155</v>
      </c>
      <c r="O4" s="29" t="s">
        <v>156</v>
      </c>
      <c r="P4" s="29" t="s">
        <v>157</v>
      </c>
    </row>
    <row r="5" spans="1:16" s="30" customFormat="1" x14ac:dyDescent="0.25">
      <c r="A5" s="14"/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</row>
    <row r="6" spans="1:16" ht="33.75" customHeight="1" x14ac:dyDescent="0.25">
      <c r="A6" s="94" t="s">
        <v>261</v>
      </c>
      <c r="B6" s="36">
        <v>52639000000</v>
      </c>
      <c r="C6" s="37" t="s">
        <v>190</v>
      </c>
      <c r="D6" s="53">
        <f>SUM(D9:D10,D12:D14,D16:D21,D23:D26,D28:D32,D34:D38,D40:D42,D44:D49,D51:D57,D59:D64,D66:D70)</f>
        <v>0</v>
      </c>
      <c r="E6" s="53">
        <f t="shared" ref="E6:P6" si="0">SUM(E9:E10,E12:E14,E16:E21,E23:E26,E28:E32,E34:E38,E40:E42,E44:E49,E51:E57,E59:E64,E66:E70)</f>
        <v>0</v>
      </c>
      <c r="F6" s="53">
        <f t="shared" si="0"/>
        <v>0</v>
      </c>
      <c r="G6" s="53">
        <f t="shared" si="0"/>
        <v>0</v>
      </c>
      <c r="H6" s="53">
        <f t="shared" si="0"/>
        <v>0</v>
      </c>
      <c r="I6" s="53">
        <f t="shared" si="0"/>
        <v>0</v>
      </c>
      <c r="J6" s="53">
        <f t="shared" si="0"/>
        <v>0</v>
      </c>
      <c r="K6" s="53">
        <f t="shared" si="0"/>
        <v>0</v>
      </c>
      <c r="L6" s="53">
        <f t="shared" si="0"/>
        <v>0</v>
      </c>
      <c r="M6" s="53">
        <f t="shared" si="0"/>
        <v>0</v>
      </c>
      <c r="N6" s="53">
        <f t="shared" si="0"/>
        <v>0</v>
      </c>
      <c r="O6" s="53">
        <f t="shared" si="0"/>
        <v>0</v>
      </c>
      <c r="P6" s="53">
        <f t="shared" si="0"/>
        <v>0</v>
      </c>
    </row>
    <row r="7" spans="1:16" ht="27" customHeight="1" x14ac:dyDescent="0.25">
      <c r="A7" s="71" t="s">
        <v>196</v>
      </c>
      <c r="B7" s="31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5">
      <c r="A8" s="21" t="s">
        <v>214</v>
      </c>
      <c r="B8" s="32">
        <v>52639402000</v>
      </c>
      <c r="C8" s="35" t="s">
        <v>190</v>
      </c>
      <c r="D8" s="239">
        <f t="shared" ref="D8:P8" si="1">SUM(D9:D10)</f>
        <v>0</v>
      </c>
      <c r="E8" s="239">
        <f t="shared" si="1"/>
        <v>0</v>
      </c>
      <c r="F8" s="239">
        <f t="shared" si="1"/>
        <v>0</v>
      </c>
      <c r="G8" s="239">
        <f t="shared" si="1"/>
        <v>0</v>
      </c>
      <c r="H8" s="239">
        <f t="shared" si="1"/>
        <v>0</v>
      </c>
      <c r="I8" s="239">
        <f t="shared" si="1"/>
        <v>0</v>
      </c>
      <c r="J8" s="239">
        <f t="shared" si="1"/>
        <v>0</v>
      </c>
      <c r="K8" s="239">
        <f t="shared" si="1"/>
        <v>0</v>
      </c>
      <c r="L8" s="239">
        <f t="shared" si="1"/>
        <v>0</v>
      </c>
      <c r="M8" s="239">
        <f t="shared" si="1"/>
        <v>0</v>
      </c>
      <c r="N8" s="239">
        <f t="shared" si="1"/>
        <v>0</v>
      </c>
      <c r="O8" s="239">
        <f t="shared" si="1"/>
        <v>0</v>
      </c>
      <c r="P8" s="239">
        <f t="shared" si="1"/>
        <v>0</v>
      </c>
    </row>
    <row r="9" spans="1:16" x14ac:dyDescent="0.25">
      <c r="A9" s="14" t="s">
        <v>262</v>
      </c>
      <c r="B9" s="27" t="s">
        <v>190</v>
      </c>
      <c r="C9" s="27">
        <v>52639402101</v>
      </c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</row>
    <row r="10" spans="1:16" x14ac:dyDescent="0.25">
      <c r="A10" s="14" t="s">
        <v>263</v>
      </c>
      <c r="B10" s="27" t="s">
        <v>190</v>
      </c>
      <c r="C10" s="15">
        <v>52639402106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</row>
    <row r="11" spans="1:16" x14ac:dyDescent="0.25">
      <c r="A11" s="21" t="s">
        <v>215</v>
      </c>
      <c r="B11" s="28">
        <v>52639406000</v>
      </c>
      <c r="C11" s="35" t="s">
        <v>190</v>
      </c>
      <c r="D11" s="239">
        <f t="shared" ref="D11:P11" si="2">SUM(D12:D14)</f>
        <v>0</v>
      </c>
      <c r="E11" s="239">
        <f t="shared" si="2"/>
        <v>0</v>
      </c>
      <c r="F11" s="239">
        <f t="shared" si="2"/>
        <v>0</v>
      </c>
      <c r="G11" s="239">
        <f t="shared" si="2"/>
        <v>0</v>
      </c>
      <c r="H11" s="239">
        <f t="shared" si="2"/>
        <v>0</v>
      </c>
      <c r="I11" s="239">
        <f t="shared" si="2"/>
        <v>0</v>
      </c>
      <c r="J11" s="239">
        <f t="shared" si="2"/>
        <v>0</v>
      </c>
      <c r="K11" s="239">
        <f t="shared" si="2"/>
        <v>0</v>
      </c>
      <c r="L11" s="239">
        <f t="shared" si="2"/>
        <v>0</v>
      </c>
      <c r="M11" s="239">
        <f t="shared" si="2"/>
        <v>0</v>
      </c>
      <c r="N11" s="239">
        <f t="shared" si="2"/>
        <v>0</v>
      </c>
      <c r="O11" s="239">
        <f t="shared" si="2"/>
        <v>0</v>
      </c>
      <c r="P11" s="239">
        <f t="shared" si="2"/>
        <v>0</v>
      </c>
    </row>
    <row r="12" spans="1:16" x14ac:dyDescent="0.25">
      <c r="A12" s="14" t="s">
        <v>264</v>
      </c>
      <c r="B12" s="15" t="s">
        <v>190</v>
      </c>
      <c r="C12" s="15">
        <v>52639406101</v>
      </c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</row>
    <row r="13" spans="1:16" x14ac:dyDescent="0.25">
      <c r="A13" s="14" t="s">
        <v>265</v>
      </c>
      <c r="B13" s="15" t="s">
        <v>190</v>
      </c>
      <c r="C13" s="15">
        <v>52639406106</v>
      </c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</row>
    <row r="14" spans="1:16" x14ac:dyDescent="0.25">
      <c r="A14" s="14" t="s">
        <v>266</v>
      </c>
      <c r="B14" s="15" t="s">
        <v>190</v>
      </c>
      <c r="C14" s="15">
        <v>52639406111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</row>
    <row r="15" spans="1:16" x14ac:dyDescent="0.25">
      <c r="A15" s="21" t="s">
        <v>216</v>
      </c>
      <c r="B15" s="28">
        <v>52639407000</v>
      </c>
      <c r="C15" s="23" t="s">
        <v>190</v>
      </c>
      <c r="D15" s="239">
        <f t="shared" ref="D15:P15" si="3">SUM(D16:D21)</f>
        <v>0</v>
      </c>
      <c r="E15" s="239">
        <f t="shared" si="3"/>
        <v>0</v>
      </c>
      <c r="F15" s="239">
        <f t="shared" si="3"/>
        <v>0</v>
      </c>
      <c r="G15" s="239">
        <f t="shared" si="3"/>
        <v>0</v>
      </c>
      <c r="H15" s="239">
        <f t="shared" si="3"/>
        <v>0</v>
      </c>
      <c r="I15" s="239">
        <f t="shared" si="3"/>
        <v>0</v>
      </c>
      <c r="J15" s="239">
        <f t="shared" si="3"/>
        <v>0</v>
      </c>
      <c r="K15" s="239">
        <f t="shared" si="3"/>
        <v>0</v>
      </c>
      <c r="L15" s="239">
        <f t="shared" si="3"/>
        <v>0</v>
      </c>
      <c r="M15" s="239">
        <f t="shared" si="3"/>
        <v>0</v>
      </c>
      <c r="N15" s="239">
        <f t="shared" si="3"/>
        <v>0</v>
      </c>
      <c r="O15" s="239">
        <f t="shared" si="3"/>
        <v>0</v>
      </c>
      <c r="P15" s="239">
        <f t="shared" si="3"/>
        <v>0</v>
      </c>
    </row>
    <row r="16" spans="1:16" x14ac:dyDescent="0.25">
      <c r="A16" s="14" t="s">
        <v>267</v>
      </c>
      <c r="B16" s="15" t="s">
        <v>190</v>
      </c>
      <c r="C16" s="23" t="s">
        <v>312</v>
      </c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</row>
    <row r="17" spans="1:16" x14ac:dyDescent="0.25">
      <c r="A17" s="14" t="s">
        <v>268</v>
      </c>
      <c r="B17" s="15" t="s">
        <v>190</v>
      </c>
      <c r="C17" s="23" t="s">
        <v>313</v>
      </c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</row>
    <row r="18" spans="1:16" x14ac:dyDescent="0.25">
      <c r="A18" s="14" t="s">
        <v>269</v>
      </c>
      <c r="B18" s="15" t="s">
        <v>190</v>
      </c>
      <c r="C18" s="23" t="s">
        <v>314</v>
      </c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x14ac:dyDescent="0.25">
      <c r="A19" s="14" t="s">
        <v>270</v>
      </c>
      <c r="B19" s="15" t="s">
        <v>190</v>
      </c>
      <c r="C19" s="23" t="s">
        <v>315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</row>
    <row r="20" spans="1:16" x14ac:dyDescent="0.25">
      <c r="A20" s="14" t="s">
        <v>271</v>
      </c>
      <c r="B20" s="15" t="s">
        <v>190</v>
      </c>
      <c r="C20" s="23" t="s">
        <v>316</v>
      </c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</row>
    <row r="21" spans="1:16" x14ac:dyDescent="0.25">
      <c r="A21" s="14" t="s">
        <v>272</v>
      </c>
      <c r="B21" s="15" t="s">
        <v>190</v>
      </c>
      <c r="C21" s="23" t="s">
        <v>317</v>
      </c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</row>
    <row r="22" spans="1:16" x14ac:dyDescent="0.25">
      <c r="A22" s="21" t="s">
        <v>217</v>
      </c>
      <c r="B22" s="33" t="s">
        <v>231</v>
      </c>
      <c r="C22" s="15" t="s">
        <v>190</v>
      </c>
      <c r="D22" s="239">
        <f>SUM(D23:D26)</f>
        <v>0</v>
      </c>
      <c r="E22" s="239">
        <f t="shared" ref="E22:P22" si="4">SUM(E23:E26)</f>
        <v>0</v>
      </c>
      <c r="F22" s="239">
        <f t="shared" si="4"/>
        <v>0</v>
      </c>
      <c r="G22" s="239">
        <f t="shared" si="4"/>
        <v>0</v>
      </c>
      <c r="H22" s="239">
        <f t="shared" si="4"/>
        <v>0</v>
      </c>
      <c r="I22" s="239">
        <f t="shared" si="4"/>
        <v>0</v>
      </c>
      <c r="J22" s="239">
        <f t="shared" si="4"/>
        <v>0</v>
      </c>
      <c r="K22" s="239">
        <f t="shared" si="4"/>
        <v>0</v>
      </c>
      <c r="L22" s="239">
        <f t="shared" si="4"/>
        <v>0</v>
      </c>
      <c r="M22" s="239">
        <f t="shared" si="4"/>
        <v>0</v>
      </c>
      <c r="N22" s="239">
        <f t="shared" si="4"/>
        <v>0</v>
      </c>
      <c r="O22" s="239">
        <f t="shared" si="4"/>
        <v>0</v>
      </c>
      <c r="P22" s="239">
        <f t="shared" si="4"/>
        <v>0</v>
      </c>
    </row>
    <row r="23" spans="1:16" x14ac:dyDescent="0.25">
      <c r="A23" s="14" t="s">
        <v>273</v>
      </c>
      <c r="B23" s="23" t="s">
        <v>190</v>
      </c>
      <c r="C23" s="15">
        <v>52639410101</v>
      </c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</row>
    <row r="24" spans="1:16" x14ac:dyDescent="0.25">
      <c r="A24" s="14" t="s">
        <v>274</v>
      </c>
      <c r="B24" s="23" t="s">
        <v>190</v>
      </c>
      <c r="C24" s="15">
        <v>52639410106</v>
      </c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</row>
    <row r="25" spans="1:16" x14ac:dyDescent="0.25">
      <c r="A25" s="14" t="s">
        <v>275</v>
      </c>
      <c r="B25" s="23" t="s">
        <v>190</v>
      </c>
      <c r="C25" s="15">
        <v>52639410111</v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</row>
    <row r="26" spans="1:16" x14ac:dyDescent="0.25">
      <c r="A26" s="34" t="s">
        <v>276</v>
      </c>
      <c r="B26" s="15" t="s">
        <v>190</v>
      </c>
      <c r="C26" s="23" t="s">
        <v>355</v>
      </c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</row>
    <row r="27" spans="1:16" x14ac:dyDescent="0.25">
      <c r="A27" s="21" t="s">
        <v>218</v>
      </c>
      <c r="B27" s="33" t="s">
        <v>232</v>
      </c>
      <c r="C27" s="35" t="s">
        <v>190</v>
      </c>
      <c r="D27" s="239">
        <f t="shared" ref="D27:P27" si="5">SUM(D28:D32)</f>
        <v>0</v>
      </c>
      <c r="E27" s="239">
        <f t="shared" si="5"/>
        <v>0</v>
      </c>
      <c r="F27" s="239">
        <f t="shared" si="5"/>
        <v>0</v>
      </c>
      <c r="G27" s="239">
        <f t="shared" si="5"/>
        <v>0</v>
      </c>
      <c r="H27" s="239">
        <f t="shared" si="5"/>
        <v>0</v>
      </c>
      <c r="I27" s="239">
        <f t="shared" si="5"/>
        <v>0</v>
      </c>
      <c r="J27" s="239">
        <f t="shared" si="5"/>
        <v>0</v>
      </c>
      <c r="K27" s="239">
        <f t="shared" si="5"/>
        <v>0</v>
      </c>
      <c r="L27" s="239">
        <f t="shared" si="5"/>
        <v>0</v>
      </c>
      <c r="M27" s="239">
        <f t="shared" si="5"/>
        <v>0</v>
      </c>
      <c r="N27" s="239">
        <f t="shared" si="5"/>
        <v>0</v>
      </c>
      <c r="O27" s="239">
        <f t="shared" si="5"/>
        <v>0</v>
      </c>
      <c r="P27" s="239">
        <f t="shared" si="5"/>
        <v>0</v>
      </c>
    </row>
    <row r="28" spans="1:16" x14ac:dyDescent="0.25">
      <c r="A28" s="14" t="s">
        <v>277</v>
      </c>
      <c r="B28" s="15" t="s">
        <v>190</v>
      </c>
      <c r="C28" s="23" t="s">
        <v>318</v>
      </c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6" x14ac:dyDescent="0.25">
      <c r="A29" s="14" t="s">
        <v>278</v>
      </c>
      <c r="B29" s="15" t="s">
        <v>190</v>
      </c>
      <c r="C29" s="23" t="s">
        <v>319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</row>
    <row r="30" spans="1:16" x14ac:dyDescent="0.25">
      <c r="A30" s="14" t="s">
        <v>279</v>
      </c>
      <c r="B30" s="15" t="s">
        <v>190</v>
      </c>
      <c r="C30" s="23" t="s">
        <v>320</v>
      </c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</row>
    <row r="31" spans="1:16" x14ac:dyDescent="0.25">
      <c r="A31" s="14" t="s">
        <v>280</v>
      </c>
      <c r="B31" s="15" t="s">
        <v>190</v>
      </c>
      <c r="C31" s="23" t="s">
        <v>321</v>
      </c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</row>
    <row r="32" spans="1:16" x14ac:dyDescent="0.25">
      <c r="A32" s="14" t="s">
        <v>281</v>
      </c>
      <c r="B32" s="15" t="s">
        <v>190</v>
      </c>
      <c r="C32" s="23" t="s">
        <v>322</v>
      </c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  <row r="33" spans="1:16" ht="15" customHeight="1" x14ac:dyDescent="0.25">
      <c r="A33" s="21" t="s">
        <v>219</v>
      </c>
      <c r="B33" s="33" t="s">
        <v>233</v>
      </c>
      <c r="C33" s="35" t="s">
        <v>190</v>
      </c>
      <c r="D33" s="239">
        <f t="shared" ref="D33:P33" si="6">SUM(D34:D38)</f>
        <v>0</v>
      </c>
      <c r="E33" s="239">
        <f t="shared" si="6"/>
        <v>0</v>
      </c>
      <c r="F33" s="239">
        <f t="shared" si="6"/>
        <v>0</v>
      </c>
      <c r="G33" s="239">
        <f t="shared" si="6"/>
        <v>0</v>
      </c>
      <c r="H33" s="239">
        <f t="shared" si="6"/>
        <v>0</v>
      </c>
      <c r="I33" s="239">
        <f t="shared" si="6"/>
        <v>0</v>
      </c>
      <c r="J33" s="239">
        <f t="shared" si="6"/>
        <v>0</v>
      </c>
      <c r="K33" s="239">
        <f t="shared" si="6"/>
        <v>0</v>
      </c>
      <c r="L33" s="239">
        <f t="shared" si="6"/>
        <v>0</v>
      </c>
      <c r="M33" s="239">
        <f t="shared" si="6"/>
        <v>0</v>
      </c>
      <c r="N33" s="239">
        <f t="shared" si="6"/>
        <v>0</v>
      </c>
      <c r="O33" s="239">
        <f t="shared" si="6"/>
        <v>0</v>
      </c>
      <c r="P33" s="239">
        <f t="shared" si="6"/>
        <v>0</v>
      </c>
    </row>
    <row r="34" spans="1:16" x14ac:dyDescent="0.25">
      <c r="A34" s="14" t="s">
        <v>282</v>
      </c>
      <c r="B34" s="15" t="s">
        <v>190</v>
      </c>
      <c r="C34" s="23" t="s">
        <v>323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 x14ac:dyDescent="0.25">
      <c r="A35" s="14" t="s">
        <v>283</v>
      </c>
      <c r="B35" s="15" t="s">
        <v>190</v>
      </c>
      <c r="C35" s="23" t="s">
        <v>324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</row>
    <row r="36" spans="1:16" x14ac:dyDescent="0.25">
      <c r="A36" s="14" t="s">
        <v>284</v>
      </c>
      <c r="B36" s="15" t="s">
        <v>190</v>
      </c>
      <c r="C36" s="23" t="s">
        <v>325</v>
      </c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</row>
    <row r="37" spans="1:16" x14ac:dyDescent="0.25">
      <c r="A37" s="14" t="s">
        <v>285</v>
      </c>
      <c r="B37" s="15" t="s">
        <v>190</v>
      </c>
      <c r="C37" s="23" t="s">
        <v>326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</row>
    <row r="38" spans="1:16" x14ac:dyDescent="0.25">
      <c r="A38" s="14" t="s">
        <v>286</v>
      </c>
      <c r="B38" s="15" t="s">
        <v>190</v>
      </c>
      <c r="C38" s="23" t="s">
        <v>327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</row>
    <row r="39" spans="1:16" x14ac:dyDescent="0.25">
      <c r="A39" s="21" t="s">
        <v>220</v>
      </c>
      <c r="B39" s="33" t="s">
        <v>234</v>
      </c>
      <c r="C39" s="35" t="s">
        <v>190</v>
      </c>
      <c r="D39" s="239">
        <f t="shared" ref="D39:P39" si="7">SUM(D40:D42)</f>
        <v>0</v>
      </c>
      <c r="E39" s="239">
        <f t="shared" si="7"/>
        <v>0</v>
      </c>
      <c r="F39" s="239">
        <f t="shared" si="7"/>
        <v>0</v>
      </c>
      <c r="G39" s="239">
        <f t="shared" si="7"/>
        <v>0</v>
      </c>
      <c r="H39" s="239">
        <f t="shared" si="7"/>
        <v>0</v>
      </c>
      <c r="I39" s="239">
        <f t="shared" si="7"/>
        <v>0</v>
      </c>
      <c r="J39" s="239">
        <f t="shared" si="7"/>
        <v>0</v>
      </c>
      <c r="K39" s="239">
        <f t="shared" si="7"/>
        <v>0</v>
      </c>
      <c r="L39" s="239">
        <f t="shared" si="7"/>
        <v>0</v>
      </c>
      <c r="M39" s="239">
        <f t="shared" si="7"/>
        <v>0</v>
      </c>
      <c r="N39" s="239">
        <f t="shared" si="7"/>
        <v>0</v>
      </c>
      <c r="O39" s="239">
        <f t="shared" si="7"/>
        <v>0</v>
      </c>
      <c r="P39" s="239">
        <f t="shared" si="7"/>
        <v>0</v>
      </c>
    </row>
    <row r="40" spans="1:16" x14ac:dyDescent="0.25">
      <c r="A40" s="14" t="s">
        <v>287</v>
      </c>
      <c r="B40" s="15" t="s">
        <v>190</v>
      </c>
      <c r="C40" s="23" t="s">
        <v>328</v>
      </c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</row>
    <row r="41" spans="1:16" x14ac:dyDescent="0.25">
      <c r="A41" s="14" t="s">
        <v>288</v>
      </c>
      <c r="B41" s="15" t="s">
        <v>190</v>
      </c>
      <c r="C41" s="23" t="s">
        <v>329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</row>
    <row r="42" spans="1:16" x14ac:dyDescent="0.25">
      <c r="A42" s="14" t="s">
        <v>289</v>
      </c>
      <c r="B42" s="15" t="s">
        <v>190</v>
      </c>
      <c r="C42" s="23" t="s">
        <v>330</v>
      </c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</row>
    <row r="43" spans="1:16" x14ac:dyDescent="0.25">
      <c r="A43" s="21" t="s">
        <v>256</v>
      </c>
      <c r="B43" s="33" t="s">
        <v>235</v>
      </c>
      <c r="C43" s="35" t="s">
        <v>190</v>
      </c>
      <c r="D43" s="239">
        <f t="shared" ref="D43:P43" si="8">SUM(D44:D49)</f>
        <v>0</v>
      </c>
      <c r="E43" s="239">
        <f t="shared" si="8"/>
        <v>0</v>
      </c>
      <c r="F43" s="239">
        <f t="shared" si="8"/>
        <v>0</v>
      </c>
      <c r="G43" s="239">
        <f t="shared" si="8"/>
        <v>0</v>
      </c>
      <c r="H43" s="239">
        <f t="shared" si="8"/>
        <v>0</v>
      </c>
      <c r="I43" s="239">
        <f t="shared" si="8"/>
        <v>0</v>
      </c>
      <c r="J43" s="239">
        <f t="shared" si="8"/>
        <v>0</v>
      </c>
      <c r="K43" s="239">
        <f t="shared" si="8"/>
        <v>0</v>
      </c>
      <c r="L43" s="239">
        <f t="shared" si="8"/>
        <v>0</v>
      </c>
      <c r="M43" s="239">
        <f t="shared" si="8"/>
        <v>0</v>
      </c>
      <c r="N43" s="239">
        <f t="shared" si="8"/>
        <v>0</v>
      </c>
      <c r="O43" s="239">
        <f t="shared" si="8"/>
        <v>0</v>
      </c>
      <c r="P43" s="239">
        <f t="shared" si="8"/>
        <v>0</v>
      </c>
    </row>
    <row r="44" spans="1:16" x14ac:dyDescent="0.25">
      <c r="A44" s="14" t="s">
        <v>290</v>
      </c>
      <c r="B44" s="15" t="s">
        <v>190</v>
      </c>
      <c r="C44" s="23" t="s">
        <v>331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</row>
    <row r="45" spans="1:16" x14ac:dyDescent="0.25">
      <c r="A45" s="14" t="s">
        <v>266</v>
      </c>
      <c r="B45" s="15" t="s">
        <v>190</v>
      </c>
      <c r="C45" s="23" t="s">
        <v>332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</row>
    <row r="46" spans="1:16" x14ac:dyDescent="0.25">
      <c r="A46" s="14" t="s">
        <v>291</v>
      </c>
      <c r="B46" s="15" t="s">
        <v>190</v>
      </c>
      <c r="C46" s="23" t="s">
        <v>333</v>
      </c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</row>
    <row r="47" spans="1:16" x14ac:dyDescent="0.25">
      <c r="A47" s="14" t="s">
        <v>292</v>
      </c>
      <c r="B47" s="15" t="s">
        <v>190</v>
      </c>
      <c r="C47" s="23" t="s">
        <v>334</v>
      </c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</row>
    <row r="48" spans="1:16" x14ac:dyDescent="0.25">
      <c r="A48" s="14" t="s">
        <v>293</v>
      </c>
      <c r="B48" s="15" t="s">
        <v>190</v>
      </c>
      <c r="C48" s="23" t="s">
        <v>335</v>
      </c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</row>
    <row r="49" spans="1:16" x14ac:dyDescent="0.25">
      <c r="A49" s="14" t="s">
        <v>294</v>
      </c>
      <c r="B49" s="15" t="s">
        <v>190</v>
      </c>
      <c r="C49" s="23" t="s">
        <v>336</v>
      </c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</row>
    <row r="50" spans="1:16" x14ac:dyDescent="0.25">
      <c r="A50" s="236" t="s">
        <v>257</v>
      </c>
      <c r="B50" s="237">
        <v>52639422000</v>
      </c>
      <c r="C50" s="235" t="s">
        <v>190</v>
      </c>
      <c r="D50" s="239">
        <f t="shared" ref="D50:P50" si="9">SUM(D51:D57)</f>
        <v>0</v>
      </c>
      <c r="E50" s="239">
        <f t="shared" si="9"/>
        <v>0</v>
      </c>
      <c r="F50" s="239">
        <f t="shared" si="9"/>
        <v>0</v>
      </c>
      <c r="G50" s="239">
        <f t="shared" si="9"/>
        <v>0</v>
      </c>
      <c r="H50" s="239">
        <f t="shared" si="9"/>
        <v>0</v>
      </c>
      <c r="I50" s="239">
        <f t="shared" si="9"/>
        <v>0</v>
      </c>
      <c r="J50" s="239">
        <f t="shared" si="9"/>
        <v>0</v>
      </c>
      <c r="K50" s="239">
        <f t="shared" si="9"/>
        <v>0</v>
      </c>
      <c r="L50" s="239">
        <f t="shared" si="9"/>
        <v>0</v>
      </c>
      <c r="M50" s="239">
        <f t="shared" si="9"/>
        <v>0</v>
      </c>
      <c r="N50" s="239">
        <f t="shared" si="9"/>
        <v>0</v>
      </c>
      <c r="O50" s="239">
        <f t="shared" si="9"/>
        <v>0</v>
      </c>
      <c r="P50" s="239">
        <f t="shared" si="9"/>
        <v>0</v>
      </c>
    </row>
    <row r="51" spans="1:16" x14ac:dyDescent="0.25">
      <c r="A51" s="26" t="s">
        <v>295</v>
      </c>
      <c r="B51" s="234" t="s">
        <v>190</v>
      </c>
      <c r="C51" s="235" t="s">
        <v>337</v>
      </c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</row>
    <row r="52" spans="1:16" x14ac:dyDescent="0.25">
      <c r="A52" s="26" t="s">
        <v>296</v>
      </c>
      <c r="B52" s="234" t="s">
        <v>190</v>
      </c>
      <c r="C52" s="235" t="s">
        <v>338</v>
      </c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</row>
    <row r="53" spans="1:16" x14ac:dyDescent="0.25">
      <c r="A53" s="26" t="s">
        <v>297</v>
      </c>
      <c r="B53" s="234" t="s">
        <v>190</v>
      </c>
      <c r="C53" s="235" t="s">
        <v>339</v>
      </c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</row>
    <row r="54" spans="1:16" x14ac:dyDescent="0.25">
      <c r="A54" s="26" t="s">
        <v>298</v>
      </c>
      <c r="B54" s="234" t="s">
        <v>190</v>
      </c>
      <c r="C54" s="235" t="s">
        <v>340</v>
      </c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</row>
    <row r="55" spans="1:16" x14ac:dyDescent="0.25">
      <c r="A55" s="26" t="s">
        <v>299</v>
      </c>
      <c r="B55" s="234" t="s">
        <v>190</v>
      </c>
      <c r="C55" s="235" t="s">
        <v>341</v>
      </c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</row>
    <row r="56" spans="1:16" x14ac:dyDescent="0.25">
      <c r="A56" s="26" t="s">
        <v>300</v>
      </c>
      <c r="B56" s="234" t="s">
        <v>190</v>
      </c>
      <c r="C56" s="235" t="s">
        <v>342</v>
      </c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</row>
    <row r="57" spans="1:16" x14ac:dyDescent="0.25">
      <c r="A57" s="26" t="s">
        <v>301</v>
      </c>
      <c r="B57" s="234" t="s">
        <v>190</v>
      </c>
      <c r="C57" s="235" t="s">
        <v>343</v>
      </c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</row>
    <row r="58" spans="1:16" x14ac:dyDescent="0.25">
      <c r="A58" s="236" t="s">
        <v>258</v>
      </c>
      <c r="B58" s="237">
        <v>52639425000</v>
      </c>
      <c r="C58" s="235" t="s">
        <v>190</v>
      </c>
      <c r="D58" s="239">
        <f t="shared" ref="D58:P58" si="10">SUM(D59:D64)</f>
        <v>0</v>
      </c>
      <c r="E58" s="239">
        <f t="shared" si="10"/>
        <v>0</v>
      </c>
      <c r="F58" s="239">
        <f t="shared" si="10"/>
        <v>0</v>
      </c>
      <c r="G58" s="239">
        <f t="shared" si="10"/>
        <v>0</v>
      </c>
      <c r="H58" s="239">
        <f t="shared" si="10"/>
        <v>0</v>
      </c>
      <c r="I58" s="239">
        <f t="shared" si="10"/>
        <v>0</v>
      </c>
      <c r="J58" s="239">
        <f t="shared" si="10"/>
        <v>0</v>
      </c>
      <c r="K58" s="239">
        <f t="shared" si="10"/>
        <v>0</v>
      </c>
      <c r="L58" s="239">
        <f t="shared" si="10"/>
        <v>0</v>
      </c>
      <c r="M58" s="239">
        <f t="shared" si="10"/>
        <v>0</v>
      </c>
      <c r="N58" s="239">
        <f t="shared" si="10"/>
        <v>0</v>
      </c>
      <c r="O58" s="239">
        <f t="shared" si="10"/>
        <v>0</v>
      </c>
      <c r="P58" s="239">
        <f t="shared" si="10"/>
        <v>0</v>
      </c>
    </row>
    <row r="59" spans="1:16" x14ac:dyDescent="0.25">
      <c r="A59" s="26" t="s">
        <v>302</v>
      </c>
      <c r="B59" s="234" t="s">
        <v>190</v>
      </c>
      <c r="C59" s="235" t="s">
        <v>344</v>
      </c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</row>
    <row r="60" spans="1:16" x14ac:dyDescent="0.25">
      <c r="A60" s="26" t="s">
        <v>274</v>
      </c>
      <c r="B60" s="234" t="s">
        <v>190</v>
      </c>
      <c r="C60" s="235" t="s">
        <v>345</v>
      </c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</row>
    <row r="61" spans="1:16" x14ac:dyDescent="0.25">
      <c r="A61" s="26" t="s">
        <v>303</v>
      </c>
      <c r="B61" s="234" t="s">
        <v>190</v>
      </c>
      <c r="C61" s="235" t="s">
        <v>346</v>
      </c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</row>
    <row r="62" spans="1:16" x14ac:dyDescent="0.25">
      <c r="A62" s="26" t="s">
        <v>304</v>
      </c>
      <c r="B62" s="234" t="s">
        <v>190</v>
      </c>
      <c r="C62" s="235" t="s">
        <v>347</v>
      </c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</row>
    <row r="63" spans="1:16" x14ac:dyDescent="0.25">
      <c r="A63" s="26" t="s">
        <v>305</v>
      </c>
      <c r="B63" s="234" t="s">
        <v>190</v>
      </c>
      <c r="C63" s="235" t="s">
        <v>348</v>
      </c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</row>
    <row r="64" spans="1:16" x14ac:dyDescent="0.25">
      <c r="A64" s="26" t="s">
        <v>306</v>
      </c>
      <c r="B64" s="234" t="s">
        <v>190</v>
      </c>
      <c r="C64" s="235" t="s">
        <v>349</v>
      </c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</row>
    <row r="65" spans="1:16" x14ac:dyDescent="0.25">
      <c r="A65" s="236" t="s">
        <v>259</v>
      </c>
      <c r="B65" s="237">
        <v>52639428000</v>
      </c>
      <c r="C65" s="235" t="s">
        <v>190</v>
      </c>
      <c r="D65" s="239">
        <f t="shared" ref="D65:P65" si="11">SUM(D66:D70)</f>
        <v>0</v>
      </c>
      <c r="E65" s="239">
        <f t="shared" si="11"/>
        <v>0</v>
      </c>
      <c r="F65" s="239">
        <f t="shared" si="11"/>
        <v>0</v>
      </c>
      <c r="G65" s="239">
        <f t="shared" si="11"/>
        <v>0</v>
      </c>
      <c r="H65" s="239">
        <f t="shared" si="11"/>
        <v>0</v>
      </c>
      <c r="I65" s="239">
        <f t="shared" si="11"/>
        <v>0</v>
      </c>
      <c r="J65" s="239">
        <f t="shared" si="11"/>
        <v>0</v>
      </c>
      <c r="K65" s="239">
        <f t="shared" si="11"/>
        <v>0</v>
      </c>
      <c r="L65" s="239">
        <f t="shared" si="11"/>
        <v>0</v>
      </c>
      <c r="M65" s="239">
        <f t="shared" si="11"/>
        <v>0</v>
      </c>
      <c r="N65" s="239">
        <f t="shared" si="11"/>
        <v>0</v>
      </c>
      <c r="O65" s="239">
        <f t="shared" si="11"/>
        <v>0</v>
      </c>
      <c r="P65" s="239">
        <f t="shared" si="11"/>
        <v>0</v>
      </c>
    </row>
    <row r="66" spans="1:16" x14ac:dyDescent="0.25">
      <c r="A66" s="26" t="s">
        <v>307</v>
      </c>
      <c r="B66" s="234" t="s">
        <v>190</v>
      </c>
      <c r="C66" s="235" t="s">
        <v>350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</row>
    <row r="67" spans="1:16" x14ac:dyDescent="0.25">
      <c r="A67" s="26" t="s">
        <v>308</v>
      </c>
      <c r="B67" s="234" t="s">
        <v>190</v>
      </c>
      <c r="C67" s="235" t="s">
        <v>351</v>
      </c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</row>
    <row r="68" spans="1:16" x14ac:dyDescent="0.25">
      <c r="A68" s="26" t="s">
        <v>309</v>
      </c>
      <c r="B68" s="234" t="s">
        <v>190</v>
      </c>
      <c r="C68" s="235" t="s">
        <v>352</v>
      </c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</row>
    <row r="69" spans="1:16" x14ac:dyDescent="0.25">
      <c r="A69" s="26" t="s">
        <v>310</v>
      </c>
      <c r="B69" s="234" t="s">
        <v>190</v>
      </c>
      <c r="C69" s="235" t="s">
        <v>353</v>
      </c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</row>
    <row r="70" spans="1:16" x14ac:dyDescent="0.25">
      <c r="A70" s="26" t="s">
        <v>311</v>
      </c>
      <c r="B70" s="234" t="s">
        <v>190</v>
      </c>
      <c r="C70" s="235" t="s">
        <v>354</v>
      </c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</row>
    <row r="71" spans="1:16" x14ac:dyDescent="0.25">
      <c r="A71" s="14"/>
      <c r="B71" s="12"/>
      <c r="C71" s="12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</row>
    <row r="72" spans="1:16" ht="23.25" customHeight="1" x14ac:dyDescent="0.25">
      <c r="A72" s="72" t="s">
        <v>189</v>
      </c>
      <c r="B72" s="12"/>
      <c r="C72" s="12"/>
      <c r="D72" s="21">
        <f>SUM(D8,D11,D15,D22,D27,D33,D39,D43,D50,D58,D65)</f>
        <v>0</v>
      </c>
      <c r="E72" s="21">
        <f t="shared" ref="E72:P72" si="12">SUM(E8,E11,E15,E22,E27,E33,E39,E43,E50,E58,E65)</f>
        <v>0</v>
      </c>
      <c r="F72" s="21">
        <f t="shared" si="12"/>
        <v>0</v>
      </c>
      <c r="G72" s="21">
        <f t="shared" si="12"/>
        <v>0</v>
      </c>
      <c r="H72" s="21">
        <f t="shared" si="12"/>
        <v>0</v>
      </c>
      <c r="I72" s="21">
        <f t="shared" si="12"/>
        <v>0</v>
      </c>
      <c r="J72" s="21">
        <f t="shared" si="12"/>
        <v>0</v>
      </c>
      <c r="K72" s="21">
        <f t="shared" si="12"/>
        <v>0</v>
      </c>
      <c r="L72" s="21">
        <f t="shared" si="12"/>
        <v>0</v>
      </c>
      <c r="M72" s="21">
        <f t="shared" si="12"/>
        <v>0</v>
      </c>
      <c r="N72" s="21">
        <f t="shared" si="12"/>
        <v>0</v>
      </c>
      <c r="O72" s="21">
        <f t="shared" si="12"/>
        <v>0</v>
      </c>
      <c r="P72" s="21">
        <f t="shared" si="12"/>
        <v>0</v>
      </c>
    </row>
    <row r="73" spans="1:16" x14ac:dyDescent="0.25">
      <c r="A73" s="21"/>
      <c r="B73" s="12"/>
      <c r="C73" s="12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6" x14ac:dyDescent="0.25">
      <c r="A74" s="38" t="s">
        <v>123</v>
      </c>
      <c r="B74" s="39"/>
      <c r="C74" s="3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</row>
    <row r="75" spans="1:16" x14ac:dyDescent="0.25">
      <c r="A75" s="41" t="s">
        <v>192</v>
      </c>
      <c r="B75" s="42"/>
      <c r="C75" s="42"/>
      <c r="D75" s="57">
        <f t="shared" ref="D75:P75" si="13">D6-D74</f>
        <v>0</v>
      </c>
      <c r="E75" s="57">
        <f t="shared" si="13"/>
        <v>0</v>
      </c>
      <c r="F75" s="57">
        <f t="shared" si="13"/>
        <v>0</v>
      </c>
      <c r="G75" s="57">
        <f t="shared" si="13"/>
        <v>0</v>
      </c>
      <c r="H75" s="57">
        <f t="shared" si="13"/>
        <v>0</v>
      </c>
      <c r="I75" s="57">
        <f t="shared" si="13"/>
        <v>0</v>
      </c>
      <c r="J75" s="57">
        <f t="shared" si="13"/>
        <v>0</v>
      </c>
      <c r="K75" s="57">
        <f t="shared" si="13"/>
        <v>0</v>
      </c>
      <c r="L75" s="57">
        <f t="shared" si="13"/>
        <v>0</v>
      </c>
      <c r="M75" s="57">
        <f t="shared" si="13"/>
        <v>0</v>
      </c>
      <c r="N75" s="57">
        <f t="shared" si="13"/>
        <v>0</v>
      </c>
      <c r="O75" s="57">
        <f t="shared" si="13"/>
        <v>0</v>
      </c>
      <c r="P75" s="57">
        <f t="shared" si="13"/>
        <v>0</v>
      </c>
    </row>
    <row r="76" spans="1:16" x14ac:dyDescent="0.25">
      <c r="A76" s="50" t="s">
        <v>124</v>
      </c>
      <c r="B76" s="49"/>
      <c r="C76" s="49"/>
      <c r="D76" s="50">
        <v>74</v>
      </c>
      <c r="E76" s="50">
        <v>74</v>
      </c>
      <c r="F76" s="50">
        <v>1</v>
      </c>
      <c r="G76" s="50">
        <v>1</v>
      </c>
      <c r="H76" s="50">
        <v>40</v>
      </c>
      <c r="I76" s="50">
        <v>40</v>
      </c>
      <c r="J76" s="50">
        <v>18</v>
      </c>
      <c r="K76" s="50">
        <v>18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</row>
    <row r="77" spans="1:16" x14ac:dyDescent="0.25">
      <c r="A77" s="41" t="s">
        <v>193</v>
      </c>
      <c r="B77" s="57"/>
      <c r="C77" s="57"/>
      <c r="D77" s="57">
        <f t="shared" ref="D77:P77" si="14">D6-D76</f>
        <v>-74</v>
      </c>
      <c r="E77" s="57">
        <f t="shared" si="14"/>
        <v>-74</v>
      </c>
      <c r="F77" s="57">
        <f t="shared" si="14"/>
        <v>-1</v>
      </c>
      <c r="G77" s="57">
        <f t="shared" si="14"/>
        <v>-1</v>
      </c>
      <c r="H77" s="57">
        <f t="shared" si="14"/>
        <v>-40</v>
      </c>
      <c r="I77" s="57">
        <f t="shared" si="14"/>
        <v>-40</v>
      </c>
      <c r="J77" s="57">
        <f t="shared" si="14"/>
        <v>-18</v>
      </c>
      <c r="K77" s="57">
        <f t="shared" si="14"/>
        <v>-18</v>
      </c>
      <c r="L77" s="57">
        <f t="shared" si="14"/>
        <v>0</v>
      </c>
      <c r="M77" s="57">
        <f t="shared" si="14"/>
        <v>0</v>
      </c>
      <c r="N77" s="57">
        <f t="shared" si="14"/>
        <v>0</v>
      </c>
      <c r="O77" s="57">
        <f t="shared" si="14"/>
        <v>0</v>
      </c>
      <c r="P77" s="57">
        <f t="shared" si="14"/>
        <v>0</v>
      </c>
    </row>
    <row r="78" spans="1:16" ht="106.5" customHeight="1" x14ac:dyDescent="0.25">
      <c r="A78" s="282" t="s">
        <v>194</v>
      </c>
      <c r="B78" s="283"/>
      <c r="C78" s="284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</sheetData>
  <sheetProtection sort="0" autoFilter="0"/>
  <mergeCells count="2">
    <mergeCell ref="A2:P2"/>
    <mergeCell ref="A78:C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X7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2.28515625" style="19" customWidth="1"/>
    <col min="2" max="2" width="15.28515625" style="19" customWidth="1"/>
    <col min="3" max="3" width="14.7109375" style="19" customWidth="1"/>
    <col min="4" max="4" width="13.85546875" style="19" customWidth="1"/>
    <col min="5" max="5" width="14.85546875" style="19" customWidth="1"/>
    <col min="6" max="6" width="9.140625" style="19"/>
    <col min="7" max="7" width="11.5703125" style="19" customWidth="1"/>
    <col min="8" max="10" width="9.140625" style="19"/>
    <col min="11" max="11" width="10" style="19" customWidth="1"/>
    <col min="12" max="13" width="9.140625" style="19"/>
    <col min="14" max="14" width="10.85546875" style="19" customWidth="1"/>
    <col min="15" max="15" width="9.140625" style="19"/>
    <col min="16" max="16" width="13.28515625" style="19" customWidth="1"/>
    <col min="17" max="18" width="9.140625" style="19"/>
    <col min="19" max="19" width="14" style="19" customWidth="1"/>
    <col min="20" max="20" width="13.5703125" style="19" customWidth="1"/>
    <col min="21" max="22" width="9.140625" style="19"/>
    <col min="23" max="23" width="10.28515625" style="19" customWidth="1"/>
    <col min="24" max="24" width="11.42578125" style="19" customWidth="1"/>
    <col min="25" max="16384" width="9.140625" style="19"/>
  </cols>
  <sheetData>
    <row r="2" spans="1:24" ht="18.75" x14ac:dyDescent="0.25">
      <c r="A2" s="277" t="s">
        <v>158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</row>
    <row r="4" spans="1:24" ht="210.75" customHeight="1" x14ac:dyDescent="0.25">
      <c r="A4" s="20" t="s">
        <v>119</v>
      </c>
      <c r="B4" s="13" t="s">
        <v>159</v>
      </c>
      <c r="C4" s="13" t="s">
        <v>160</v>
      </c>
      <c r="D4" s="13" t="s">
        <v>161</v>
      </c>
      <c r="E4" s="13" t="s">
        <v>162</v>
      </c>
      <c r="F4" s="13" t="s">
        <v>163</v>
      </c>
      <c r="G4" s="13" t="s">
        <v>164</v>
      </c>
      <c r="H4" s="13" t="s">
        <v>165</v>
      </c>
      <c r="I4" s="13" t="s">
        <v>166</v>
      </c>
      <c r="J4" s="13" t="s">
        <v>167</v>
      </c>
      <c r="K4" s="13" t="s">
        <v>168</v>
      </c>
      <c r="L4" s="13" t="s">
        <v>169</v>
      </c>
      <c r="M4" s="13" t="s">
        <v>170</v>
      </c>
      <c r="N4" s="13" t="s">
        <v>171</v>
      </c>
      <c r="O4" s="13" t="s">
        <v>172</v>
      </c>
      <c r="P4" s="13" t="s">
        <v>173</v>
      </c>
      <c r="Q4" s="13" t="s">
        <v>174</v>
      </c>
      <c r="R4" s="13" t="s">
        <v>175</v>
      </c>
      <c r="S4" s="13" t="s">
        <v>176</v>
      </c>
      <c r="T4" s="13" t="s">
        <v>177</v>
      </c>
      <c r="U4" s="13" t="s">
        <v>178</v>
      </c>
      <c r="V4" s="13" t="s">
        <v>179</v>
      </c>
      <c r="W4" s="13" t="s">
        <v>180</v>
      </c>
      <c r="X4" s="13" t="s">
        <v>181</v>
      </c>
    </row>
    <row r="5" spans="1:24" x14ac:dyDescent="0.25">
      <c r="A5" s="12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20">
        <v>18</v>
      </c>
      <c r="T5" s="20">
        <v>19</v>
      </c>
      <c r="U5" s="20">
        <v>20</v>
      </c>
      <c r="V5" s="20">
        <v>21</v>
      </c>
      <c r="W5" s="20">
        <v>22</v>
      </c>
      <c r="X5" s="20">
        <v>23</v>
      </c>
    </row>
    <row r="6" spans="1:24" ht="45.75" customHeight="1" x14ac:dyDescent="0.25">
      <c r="A6" s="94" t="s">
        <v>261</v>
      </c>
      <c r="B6" s="36">
        <v>52639000000</v>
      </c>
      <c r="C6" s="37" t="s">
        <v>190</v>
      </c>
      <c r="D6" s="69">
        <f t="shared" ref="D6:X6" si="0">SUM(D9:D10,D12:D14,D16:D21,D23:D26,D28:D32,D34:D38,D40:D42,D44:D49,D51:D57,D59:D64,D66:D70)</f>
        <v>0</v>
      </c>
      <c r="E6" s="69">
        <f t="shared" si="0"/>
        <v>0</v>
      </c>
      <c r="F6" s="61">
        <f t="shared" si="0"/>
        <v>0</v>
      </c>
      <c r="G6" s="61">
        <f t="shared" si="0"/>
        <v>0</v>
      </c>
      <c r="H6" s="61">
        <f t="shared" si="0"/>
        <v>0</v>
      </c>
      <c r="I6" s="61">
        <f t="shared" si="0"/>
        <v>0</v>
      </c>
      <c r="J6" s="60">
        <f t="shared" si="0"/>
        <v>0</v>
      </c>
      <c r="K6" s="60">
        <f t="shared" si="0"/>
        <v>0</v>
      </c>
      <c r="L6" s="60">
        <f t="shared" si="0"/>
        <v>0</v>
      </c>
      <c r="M6" s="60">
        <f t="shared" si="0"/>
        <v>0</v>
      </c>
      <c r="N6" s="60">
        <f t="shared" si="0"/>
        <v>0</v>
      </c>
      <c r="O6" s="60">
        <f t="shared" si="0"/>
        <v>0</v>
      </c>
      <c r="P6" s="60">
        <f t="shared" si="0"/>
        <v>0</v>
      </c>
      <c r="Q6" s="60">
        <f t="shared" si="0"/>
        <v>0</v>
      </c>
      <c r="R6" s="60">
        <f t="shared" si="0"/>
        <v>0</v>
      </c>
      <c r="S6" s="60">
        <f t="shared" si="0"/>
        <v>0</v>
      </c>
      <c r="T6" s="60">
        <f t="shared" si="0"/>
        <v>0</v>
      </c>
      <c r="U6" s="60">
        <f t="shared" si="0"/>
        <v>0</v>
      </c>
      <c r="V6" s="60">
        <f t="shared" si="0"/>
        <v>0</v>
      </c>
      <c r="W6" s="60">
        <f t="shared" si="0"/>
        <v>0</v>
      </c>
      <c r="X6" s="60">
        <f t="shared" si="0"/>
        <v>0</v>
      </c>
    </row>
    <row r="7" spans="1:24" ht="31.5" customHeight="1" x14ac:dyDescent="0.25">
      <c r="A7" s="71" t="s">
        <v>196</v>
      </c>
      <c r="B7" s="31"/>
      <c r="C7" s="1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8.75" customHeight="1" x14ac:dyDescent="0.25">
      <c r="A8" s="21" t="s">
        <v>214</v>
      </c>
      <c r="B8" s="32">
        <v>52639402000</v>
      </c>
      <c r="C8" s="35" t="s">
        <v>190</v>
      </c>
      <c r="D8" s="68">
        <f t="shared" ref="D8:X8" si="1">SUM(D9:D10)</f>
        <v>0</v>
      </c>
      <c r="E8" s="68">
        <f t="shared" si="1"/>
        <v>0</v>
      </c>
      <c r="F8" s="80">
        <f t="shared" si="1"/>
        <v>0</v>
      </c>
      <c r="G8" s="80">
        <f t="shared" si="1"/>
        <v>0</v>
      </c>
      <c r="H8" s="80">
        <f t="shared" si="1"/>
        <v>0</v>
      </c>
      <c r="I8" s="80">
        <f t="shared" si="1"/>
        <v>0</v>
      </c>
      <c r="J8" s="70">
        <f t="shared" si="1"/>
        <v>0</v>
      </c>
      <c r="K8" s="70">
        <f t="shared" si="1"/>
        <v>0</v>
      </c>
      <c r="L8" s="70">
        <f t="shared" si="1"/>
        <v>0</v>
      </c>
      <c r="M8" s="70">
        <f t="shared" si="1"/>
        <v>0</v>
      </c>
      <c r="N8" s="70">
        <f t="shared" si="1"/>
        <v>0</v>
      </c>
      <c r="O8" s="70">
        <f t="shared" si="1"/>
        <v>0</v>
      </c>
      <c r="P8" s="70">
        <f t="shared" si="1"/>
        <v>0</v>
      </c>
      <c r="Q8" s="70">
        <f t="shared" si="1"/>
        <v>0</v>
      </c>
      <c r="R8" s="70">
        <f t="shared" si="1"/>
        <v>0</v>
      </c>
      <c r="S8" s="70">
        <f t="shared" si="1"/>
        <v>0</v>
      </c>
      <c r="T8" s="70">
        <f t="shared" si="1"/>
        <v>0</v>
      </c>
      <c r="U8" s="70">
        <f t="shared" si="1"/>
        <v>0</v>
      </c>
      <c r="V8" s="70">
        <f t="shared" si="1"/>
        <v>0</v>
      </c>
      <c r="W8" s="70">
        <f t="shared" si="1"/>
        <v>0</v>
      </c>
      <c r="X8" s="70">
        <f t="shared" si="1"/>
        <v>0</v>
      </c>
    </row>
    <row r="9" spans="1:24" x14ac:dyDescent="0.25">
      <c r="A9" s="14" t="s">
        <v>262</v>
      </c>
      <c r="B9" s="27" t="s">
        <v>190</v>
      </c>
      <c r="C9" s="27">
        <v>52639402101</v>
      </c>
      <c r="D9" s="250"/>
      <c r="E9" s="250"/>
      <c r="F9" s="251"/>
      <c r="G9" s="251"/>
      <c r="H9" s="251"/>
      <c r="I9" s="251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</row>
    <row r="10" spans="1:24" x14ac:dyDescent="0.25">
      <c r="A10" s="14" t="s">
        <v>263</v>
      </c>
      <c r="B10" s="27" t="s">
        <v>190</v>
      </c>
      <c r="C10" s="15">
        <v>52639402106</v>
      </c>
      <c r="D10" s="250"/>
      <c r="E10" s="250"/>
      <c r="F10" s="251"/>
      <c r="G10" s="251"/>
      <c r="H10" s="251"/>
      <c r="I10" s="251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</row>
    <row r="11" spans="1:24" ht="18.75" customHeight="1" x14ac:dyDescent="0.25">
      <c r="A11" s="21" t="s">
        <v>215</v>
      </c>
      <c r="B11" s="28">
        <v>52639406000</v>
      </c>
      <c r="C11" s="35" t="s">
        <v>190</v>
      </c>
      <c r="D11" s="68">
        <f t="shared" ref="D11:X11" si="2">SUM(D12:D14)</f>
        <v>0</v>
      </c>
      <c r="E11" s="68">
        <f t="shared" si="2"/>
        <v>0</v>
      </c>
      <c r="F11" s="80">
        <f t="shared" si="2"/>
        <v>0</v>
      </c>
      <c r="G11" s="80">
        <f t="shared" si="2"/>
        <v>0</v>
      </c>
      <c r="H11" s="80">
        <f t="shared" si="2"/>
        <v>0</v>
      </c>
      <c r="I11" s="80">
        <f t="shared" si="2"/>
        <v>0</v>
      </c>
      <c r="J11" s="70">
        <f t="shared" si="2"/>
        <v>0</v>
      </c>
      <c r="K11" s="70">
        <f t="shared" si="2"/>
        <v>0</v>
      </c>
      <c r="L11" s="70">
        <f t="shared" si="2"/>
        <v>0</v>
      </c>
      <c r="M11" s="70">
        <f t="shared" si="2"/>
        <v>0</v>
      </c>
      <c r="N11" s="70">
        <f t="shared" si="2"/>
        <v>0</v>
      </c>
      <c r="O11" s="70">
        <f t="shared" si="2"/>
        <v>0</v>
      </c>
      <c r="P11" s="70">
        <f t="shared" si="2"/>
        <v>0</v>
      </c>
      <c r="Q11" s="70">
        <f t="shared" si="2"/>
        <v>0</v>
      </c>
      <c r="R11" s="70">
        <f t="shared" si="2"/>
        <v>0</v>
      </c>
      <c r="S11" s="70">
        <f t="shared" si="2"/>
        <v>0</v>
      </c>
      <c r="T11" s="70">
        <f t="shared" si="2"/>
        <v>0</v>
      </c>
      <c r="U11" s="70">
        <f t="shared" si="2"/>
        <v>0</v>
      </c>
      <c r="V11" s="70">
        <f t="shared" si="2"/>
        <v>0</v>
      </c>
      <c r="W11" s="70">
        <f t="shared" si="2"/>
        <v>0</v>
      </c>
      <c r="X11" s="70">
        <f t="shared" si="2"/>
        <v>0</v>
      </c>
    </row>
    <row r="12" spans="1:24" x14ac:dyDescent="0.25">
      <c r="A12" s="14" t="s">
        <v>264</v>
      </c>
      <c r="B12" s="15" t="s">
        <v>190</v>
      </c>
      <c r="C12" s="15">
        <v>52639406101</v>
      </c>
      <c r="D12" s="250"/>
      <c r="E12" s="250"/>
      <c r="F12" s="251"/>
      <c r="G12" s="251"/>
      <c r="H12" s="251"/>
      <c r="I12" s="251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</row>
    <row r="13" spans="1:24" x14ac:dyDescent="0.25">
      <c r="A13" s="14" t="s">
        <v>265</v>
      </c>
      <c r="B13" s="15" t="s">
        <v>190</v>
      </c>
      <c r="C13" s="15">
        <v>52639406106</v>
      </c>
      <c r="D13" s="250"/>
      <c r="E13" s="250"/>
      <c r="F13" s="251"/>
      <c r="G13" s="251"/>
      <c r="H13" s="251"/>
      <c r="I13" s="251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</row>
    <row r="14" spans="1:24" x14ac:dyDescent="0.25">
      <c r="A14" s="14" t="s">
        <v>266</v>
      </c>
      <c r="B14" s="15" t="s">
        <v>190</v>
      </c>
      <c r="C14" s="15">
        <v>52639406111</v>
      </c>
      <c r="D14" s="250"/>
      <c r="E14" s="250"/>
      <c r="F14" s="251"/>
      <c r="G14" s="251"/>
      <c r="H14" s="251"/>
      <c r="I14" s="251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</row>
    <row r="15" spans="1:24" x14ac:dyDescent="0.25">
      <c r="A15" s="21" t="s">
        <v>216</v>
      </c>
      <c r="B15" s="28">
        <v>52639407000</v>
      </c>
      <c r="C15" s="23" t="s">
        <v>190</v>
      </c>
      <c r="D15" s="68">
        <f t="shared" ref="D15:X15" si="3">SUM(D16:D21)</f>
        <v>0</v>
      </c>
      <c r="E15" s="68">
        <f t="shared" si="3"/>
        <v>0</v>
      </c>
      <c r="F15" s="80">
        <f t="shared" si="3"/>
        <v>0</v>
      </c>
      <c r="G15" s="80">
        <f t="shared" si="3"/>
        <v>0</v>
      </c>
      <c r="H15" s="80">
        <f t="shared" si="3"/>
        <v>0</v>
      </c>
      <c r="I15" s="80">
        <f t="shared" si="3"/>
        <v>0</v>
      </c>
      <c r="J15" s="70">
        <f t="shared" si="3"/>
        <v>0</v>
      </c>
      <c r="K15" s="70">
        <f t="shared" si="3"/>
        <v>0</v>
      </c>
      <c r="L15" s="70">
        <f t="shared" si="3"/>
        <v>0</v>
      </c>
      <c r="M15" s="70">
        <f t="shared" si="3"/>
        <v>0</v>
      </c>
      <c r="N15" s="70">
        <f t="shared" si="3"/>
        <v>0</v>
      </c>
      <c r="O15" s="70">
        <f t="shared" si="3"/>
        <v>0</v>
      </c>
      <c r="P15" s="70">
        <f t="shared" si="3"/>
        <v>0</v>
      </c>
      <c r="Q15" s="70">
        <f t="shared" si="3"/>
        <v>0</v>
      </c>
      <c r="R15" s="70">
        <f t="shared" si="3"/>
        <v>0</v>
      </c>
      <c r="S15" s="70">
        <f t="shared" si="3"/>
        <v>0</v>
      </c>
      <c r="T15" s="70">
        <f t="shared" si="3"/>
        <v>0</v>
      </c>
      <c r="U15" s="70">
        <f t="shared" si="3"/>
        <v>0</v>
      </c>
      <c r="V15" s="70">
        <f t="shared" si="3"/>
        <v>0</v>
      </c>
      <c r="W15" s="70">
        <f t="shared" si="3"/>
        <v>0</v>
      </c>
      <c r="X15" s="70">
        <f t="shared" si="3"/>
        <v>0</v>
      </c>
    </row>
    <row r="16" spans="1:24" x14ac:dyDescent="0.25">
      <c r="A16" s="14" t="s">
        <v>267</v>
      </c>
      <c r="B16" s="15" t="s">
        <v>190</v>
      </c>
      <c r="C16" s="23" t="s">
        <v>312</v>
      </c>
      <c r="D16" s="250"/>
      <c r="E16" s="250"/>
      <c r="F16" s="251"/>
      <c r="G16" s="251"/>
      <c r="H16" s="251"/>
      <c r="I16" s="251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</row>
    <row r="17" spans="1:24" x14ac:dyDescent="0.25">
      <c r="A17" s="14" t="s">
        <v>268</v>
      </c>
      <c r="B17" s="15" t="s">
        <v>190</v>
      </c>
      <c r="C17" s="23" t="s">
        <v>313</v>
      </c>
      <c r="D17" s="250"/>
      <c r="E17" s="250"/>
      <c r="F17" s="251"/>
      <c r="G17" s="251"/>
      <c r="H17" s="251"/>
      <c r="I17" s="251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</row>
    <row r="18" spans="1:24" x14ac:dyDescent="0.25">
      <c r="A18" s="14" t="s">
        <v>269</v>
      </c>
      <c r="B18" s="15" t="s">
        <v>190</v>
      </c>
      <c r="C18" s="23" t="s">
        <v>314</v>
      </c>
      <c r="D18" s="250"/>
      <c r="E18" s="250"/>
      <c r="F18" s="251"/>
      <c r="G18" s="251"/>
      <c r="H18" s="251"/>
      <c r="I18" s="251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</row>
    <row r="19" spans="1:24" x14ac:dyDescent="0.25">
      <c r="A19" s="14" t="s">
        <v>270</v>
      </c>
      <c r="B19" s="15" t="s">
        <v>190</v>
      </c>
      <c r="C19" s="23" t="s">
        <v>315</v>
      </c>
      <c r="D19" s="250"/>
      <c r="E19" s="250"/>
      <c r="F19" s="251"/>
      <c r="G19" s="251"/>
      <c r="H19" s="251"/>
      <c r="I19" s="251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</row>
    <row r="20" spans="1:24" x14ac:dyDescent="0.25">
      <c r="A20" s="14" t="s">
        <v>271</v>
      </c>
      <c r="B20" s="15" t="s">
        <v>190</v>
      </c>
      <c r="C20" s="23" t="s">
        <v>316</v>
      </c>
      <c r="D20" s="250"/>
      <c r="E20" s="250"/>
      <c r="F20" s="251"/>
      <c r="G20" s="251"/>
      <c r="H20" s="251"/>
      <c r="I20" s="251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</row>
    <row r="21" spans="1:24" x14ac:dyDescent="0.25">
      <c r="A21" s="14" t="s">
        <v>272</v>
      </c>
      <c r="B21" s="15" t="s">
        <v>190</v>
      </c>
      <c r="C21" s="23" t="s">
        <v>317</v>
      </c>
      <c r="D21" s="250"/>
      <c r="E21" s="250"/>
      <c r="F21" s="251"/>
      <c r="G21" s="251"/>
      <c r="H21" s="251"/>
      <c r="I21" s="251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</row>
    <row r="22" spans="1:24" ht="15" customHeight="1" x14ac:dyDescent="0.25">
      <c r="A22" s="21" t="s">
        <v>217</v>
      </c>
      <c r="B22" s="33" t="s">
        <v>231</v>
      </c>
      <c r="C22" s="15" t="s">
        <v>190</v>
      </c>
      <c r="D22" s="68">
        <f>SUM(D23:D26)</f>
        <v>0</v>
      </c>
      <c r="E22" s="68">
        <f t="shared" ref="E22:X22" si="4">SUM(E23:E26)</f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70">
        <f t="shared" si="4"/>
        <v>0</v>
      </c>
      <c r="K22" s="70">
        <f t="shared" si="4"/>
        <v>0</v>
      </c>
      <c r="L22" s="70">
        <f t="shared" si="4"/>
        <v>0</v>
      </c>
      <c r="M22" s="70">
        <f t="shared" si="4"/>
        <v>0</v>
      </c>
      <c r="N22" s="70">
        <f t="shared" si="4"/>
        <v>0</v>
      </c>
      <c r="O22" s="70">
        <f t="shared" si="4"/>
        <v>0</v>
      </c>
      <c r="P22" s="70">
        <f t="shared" si="4"/>
        <v>0</v>
      </c>
      <c r="Q22" s="70">
        <f t="shared" si="4"/>
        <v>0</v>
      </c>
      <c r="R22" s="70">
        <f t="shared" si="4"/>
        <v>0</v>
      </c>
      <c r="S22" s="70">
        <f t="shared" si="4"/>
        <v>0</v>
      </c>
      <c r="T22" s="70">
        <f t="shared" si="4"/>
        <v>0</v>
      </c>
      <c r="U22" s="70">
        <f t="shared" si="4"/>
        <v>0</v>
      </c>
      <c r="V22" s="70">
        <f t="shared" si="4"/>
        <v>0</v>
      </c>
      <c r="W22" s="70">
        <f t="shared" si="4"/>
        <v>0</v>
      </c>
      <c r="X22" s="70">
        <f t="shared" si="4"/>
        <v>0</v>
      </c>
    </row>
    <row r="23" spans="1:24" ht="15" customHeight="1" x14ac:dyDescent="0.25">
      <c r="A23" s="14" t="s">
        <v>273</v>
      </c>
      <c r="B23" s="23" t="s">
        <v>190</v>
      </c>
      <c r="C23" s="15">
        <v>52639410101</v>
      </c>
      <c r="D23" s="250"/>
      <c r="E23" s="250"/>
      <c r="F23" s="251"/>
      <c r="G23" s="251"/>
      <c r="H23" s="251"/>
      <c r="I23" s="251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</row>
    <row r="24" spans="1:24" ht="15" customHeight="1" x14ac:dyDescent="0.25">
      <c r="A24" s="14" t="s">
        <v>274</v>
      </c>
      <c r="B24" s="23" t="s">
        <v>190</v>
      </c>
      <c r="C24" s="15">
        <v>52639410106</v>
      </c>
      <c r="D24" s="250"/>
      <c r="E24" s="250"/>
      <c r="F24" s="251"/>
      <c r="G24" s="251"/>
      <c r="H24" s="251"/>
      <c r="I24" s="251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</row>
    <row r="25" spans="1:24" ht="15" customHeight="1" x14ac:dyDescent="0.25">
      <c r="A25" s="14" t="s">
        <v>275</v>
      </c>
      <c r="B25" s="23" t="s">
        <v>190</v>
      </c>
      <c r="C25" s="15">
        <v>52639410111</v>
      </c>
      <c r="D25" s="250"/>
      <c r="E25" s="250"/>
      <c r="F25" s="251"/>
      <c r="G25" s="251"/>
      <c r="H25" s="251"/>
      <c r="I25" s="251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</row>
    <row r="26" spans="1:24" ht="15" customHeight="1" x14ac:dyDescent="0.25">
      <c r="A26" s="34" t="s">
        <v>276</v>
      </c>
      <c r="B26" s="15" t="s">
        <v>190</v>
      </c>
      <c r="C26" s="23" t="s">
        <v>355</v>
      </c>
      <c r="D26" s="243"/>
      <c r="E26" s="243"/>
      <c r="F26" s="252"/>
      <c r="G26" s="252"/>
      <c r="H26" s="252"/>
      <c r="I26" s="252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</row>
    <row r="27" spans="1:24" ht="15" customHeight="1" x14ac:dyDescent="0.25">
      <c r="A27" s="21" t="s">
        <v>218</v>
      </c>
      <c r="B27" s="33" t="s">
        <v>232</v>
      </c>
      <c r="C27" s="35" t="s">
        <v>190</v>
      </c>
      <c r="D27" s="68">
        <f t="shared" ref="D27:X27" si="5">SUM(D28:D32)</f>
        <v>0</v>
      </c>
      <c r="E27" s="68">
        <f t="shared" si="5"/>
        <v>0</v>
      </c>
      <c r="F27" s="80">
        <f t="shared" si="5"/>
        <v>0</v>
      </c>
      <c r="G27" s="80">
        <f t="shared" si="5"/>
        <v>0</v>
      </c>
      <c r="H27" s="80">
        <f t="shared" si="5"/>
        <v>0</v>
      </c>
      <c r="I27" s="80">
        <f t="shared" si="5"/>
        <v>0</v>
      </c>
      <c r="J27" s="70">
        <f t="shared" si="5"/>
        <v>0</v>
      </c>
      <c r="K27" s="70">
        <f t="shared" si="5"/>
        <v>0</v>
      </c>
      <c r="L27" s="70">
        <f t="shared" si="5"/>
        <v>0</v>
      </c>
      <c r="M27" s="70">
        <f t="shared" si="5"/>
        <v>0</v>
      </c>
      <c r="N27" s="70">
        <f t="shared" si="5"/>
        <v>0</v>
      </c>
      <c r="O27" s="70">
        <f t="shared" si="5"/>
        <v>0</v>
      </c>
      <c r="P27" s="70">
        <f t="shared" si="5"/>
        <v>0</v>
      </c>
      <c r="Q27" s="70">
        <f t="shared" si="5"/>
        <v>0</v>
      </c>
      <c r="R27" s="70">
        <f t="shared" si="5"/>
        <v>0</v>
      </c>
      <c r="S27" s="70">
        <f t="shared" si="5"/>
        <v>0</v>
      </c>
      <c r="T27" s="70">
        <f t="shared" si="5"/>
        <v>0</v>
      </c>
      <c r="U27" s="70">
        <f t="shared" si="5"/>
        <v>0</v>
      </c>
      <c r="V27" s="70">
        <f t="shared" si="5"/>
        <v>0</v>
      </c>
      <c r="W27" s="70">
        <f t="shared" si="5"/>
        <v>0</v>
      </c>
      <c r="X27" s="70">
        <f t="shared" si="5"/>
        <v>0</v>
      </c>
    </row>
    <row r="28" spans="1:24" x14ac:dyDescent="0.25">
      <c r="A28" s="14" t="s">
        <v>277</v>
      </c>
      <c r="B28" s="15" t="s">
        <v>190</v>
      </c>
      <c r="C28" s="23" t="s">
        <v>318</v>
      </c>
      <c r="D28" s="250"/>
      <c r="E28" s="250"/>
      <c r="F28" s="251"/>
      <c r="G28" s="251"/>
      <c r="H28" s="251"/>
      <c r="I28" s="251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</row>
    <row r="29" spans="1:24" x14ac:dyDescent="0.25">
      <c r="A29" s="14" t="s">
        <v>278</v>
      </c>
      <c r="B29" s="15" t="s">
        <v>190</v>
      </c>
      <c r="C29" s="23" t="s">
        <v>319</v>
      </c>
      <c r="D29" s="250"/>
      <c r="E29" s="250"/>
      <c r="F29" s="251"/>
      <c r="G29" s="251"/>
      <c r="H29" s="251"/>
      <c r="I29" s="251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</row>
    <row r="30" spans="1:24" x14ac:dyDescent="0.25">
      <c r="A30" s="14" t="s">
        <v>279</v>
      </c>
      <c r="B30" s="15" t="s">
        <v>190</v>
      </c>
      <c r="C30" s="23" t="s">
        <v>320</v>
      </c>
      <c r="D30" s="250"/>
      <c r="E30" s="250"/>
      <c r="F30" s="251"/>
      <c r="G30" s="251"/>
      <c r="H30" s="251"/>
      <c r="I30" s="251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  <row r="31" spans="1:24" x14ac:dyDescent="0.25">
      <c r="A31" s="14" t="s">
        <v>280</v>
      </c>
      <c r="B31" s="15" t="s">
        <v>190</v>
      </c>
      <c r="C31" s="23" t="s">
        <v>321</v>
      </c>
      <c r="D31" s="250"/>
      <c r="E31" s="250"/>
      <c r="F31" s="251"/>
      <c r="G31" s="251"/>
      <c r="H31" s="251"/>
      <c r="I31" s="251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</row>
    <row r="32" spans="1:24" x14ac:dyDescent="0.25">
      <c r="A32" s="14" t="s">
        <v>281</v>
      </c>
      <c r="B32" s="15" t="s">
        <v>190</v>
      </c>
      <c r="C32" s="23" t="s">
        <v>322</v>
      </c>
      <c r="D32" s="250"/>
      <c r="E32" s="250"/>
      <c r="F32" s="251"/>
      <c r="G32" s="251"/>
      <c r="H32" s="251"/>
      <c r="I32" s="251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</row>
    <row r="33" spans="1:24" ht="15" customHeight="1" x14ac:dyDescent="0.25">
      <c r="A33" s="21" t="s">
        <v>219</v>
      </c>
      <c r="B33" s="33" t="s">
        <v>233</v>
      </c>
      <c r="C33" s="35" t="s">
        <v>190</v>
      </c>
      <c r="D33" s="68">
        <f t="shared" ref="D33:X33" si="6">SUM(D34:D38)</f>
        <v>0</v>
      </c>
      <c r="E33" s="68">
        <f t="shared" si="6"/>
        <v>0</v>
      </c>
      <c r="F33" s="80">
        <f t="shared" si="6"/>
        <v>0</v>
      </c>
      <c r="G33" s="80">
        <f t="shared" si="6"/>
        <v>0</v>
      </c>
      <c r="H33" s="80">
        <f t="shared" si="6"/>
        <v>0</v>
      </c>
      <c r="I33" s="80">
        <f t="shared" si="6"/>
        <v>0</v>
      </c>
      <c r="J33" s="70">
        <f t="shared" si="6"/>
        <v>0</v>
      </c>
      <c r="K33" s="70">
        <f t="shared" si="6"/>
        <v>0</v>
      </c>
      <c r="L33" s="70">
        <f t="shared" si="6"/>
        <v>0</v>
      </c>
      <c r="M33" s="70">
        <f t="shared" si="6"/>
        <v>0</v>
      </c>
      <c r="N33" s="70">
        <f t="shared" si="6"/>
        <v>0</v>
      </c>
      <c r="O33" s="70">
        <f t="shared" si="6"/>
        <v>0</v>
      </c>
      <c r="P33" s="70">
        <f t="shared" si="6"/>
        <v>0</v>
      </c>
      <c r="Q33" s="70">
        <f t="shared" si="6"/>
        <v>0</v>
      </c>
      <c r="R33" s="70">
        <f t="shared" si="6"/>
        <v>0</v>
      </c>
      <c r="S33" s="70">
        <f t="shared" si="6"/>
        <v>0</v>
      </c>
      <c r="T33" s="70">
        <f t="shared" si="6"/>
        <v>0</v>
      </c>
      <c r="U33" s="70">
        <f t="shared" si="6"/>
        <v>0</v>
      </c>
      <c r="V33" s="70">
        <f t="shared" si="6"/>
        <v>0</v>
      </c>
      <c r="W33" s="70">
        <f t="shared" si="6"/>
        <v>0</v>
      </c>
      <c r="X33" s="70">
        <f t="shared" si="6"/>
        <v>0</v>
      </c>
    </row>
    <row r="34" spans="1:24" x14ac:dyDescent="0.25">
      <c r="A34" s="14" t="s">
        <v>282</v>
      </c>
      <c r="B34" s="15" t="s">
        <v>190</v>
      </c>
      <c r="C34" s="23" t="s">
        <v>323</v>
      </c>
      <c r="D34" s="250"/>
      <c r="E34" s="250"/>
      <c r="F34" s="251"/>
      <c r="G34" s="251"/>
      <c r="H34" s="251"/>
      <c r="I34" s="251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</row>
    <row r="35" spans="1:24" x14ac:dyDescent="0.25">
      <c r="A35" s="14" t="s">
        <v>283</v>
      </c>
      <c r="B35" s="15" t="s">
        <v>190</v>
      </c>
      <c r="C35" s="23" t="s">
        <v>324</v>
      </c>
      <c r="D35" s="250"/>
      <c r="E35" s="250"/>
      <c r="F35" s="251"/>
      <c r="G35" s="251"/>
      <c r="H35" s="251"/>
      <c r="I35" s="251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</row>
    <row r="36" spans="1:24" x14ac:dyDescent="0.25">
      <c r="A36" s="14" t="s">
        <v>284</v>
      </c>
      <c r="B36" s="15" t="s">
        <v>190</v>
      </c>
      <c r="C36" s="23" t="s">
        <v>325</v>
      </c>
      <c r="D36" s="250"/>
      <c r="E36" s="250"/>
      <c r="F36" s="251"/>
      <c r="G36" s="251"/>
      <c r="H36" s="251"/>
      <c r="I36" s="251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</row>
    <row r="37" spans="1:24" x14ac:dyDescent="0.25">
      <c r="A37" s="14" t="s">
        <v>285</v>
      </c>
      <c r="B37" s="15" t="s">
        <v>190</v>
      </c>
      <c r="C37" s="23" t="s">
        <v>326</v>
      </c>
      <c r="D37" s="250"/>
      <c r="E37" s="250"/>
      <c r="F37" s="251"/>
      <c r="G37" s="251"/>
      <c r="H37" s="251"/>
      <c r="I37" s="251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</row>
    <row r="38" spans="1:24" x14ac:dyDescent="0.25">
      <c r="A38" s="14" t="s">
        <v>286</v>
      </c>
      <c r="B38" s="15" t="s">
        <v>190</v>
      </c>
      <c r="C38" s="23" t="s">
        <v>327</v>
      </c>
      <c r="D38" s="250"/>
      <c r="E38" s="250"/>
      <c r="F38" s="251"/>
      <c r="G38" s="251"/>
      <c r="H38" s="251"/>
      <c r="I38" s="251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</row>
    <row r="39" spans="1:24" ht="15" customHeight="1" x14ac:dyDescent="0.25">
      <c r="A39" s="21" t="s">
        <v>220</v>
      </c>
      <c r="B39" s="33" t="s">
        <v>234</v>
      </c>
      <c r="C39" s="35" t="s">
        <v>190</v>
      </c>
      <c r="D39" s="68">
        <f t="shared" ref="D39:X39" si="7">SUM(D40:D42)</f>
        <v>0</v>
      </c>
      <c r="E39" s="68">
        <f t="shared" si="7"/>
        <v>0</v>
      </c>
      <c r="F39" s="80">
        <f t="shared" si="7"/>
        <v>0</v>
      </c>
      <c r="G39" s="80">
        <f t="shared" si="7"/>
        <v>0</v>
      </c>
      <c r="H39" s="80">
        <f t="shared" si="7"/>
        <v>0</v>
      </c>
      <c r="I39" s="80">
        <f t="shared" si="7"/>
        <v>0</v>
      </c>
      <c r="J39" s="70">
        <f t="shared" si="7"/>
        <v>0</v>
      </c>
      <c r="K39" s="70">
        <f t="shared" si="7"/>
        <v>0</v>
      </c>
      <c r="L39" s="70">
        <f t="shared" si="7"/>
        <v>0</v>
      </c>
      <c r="M39" s="70">
        <f t="shared" si="7"/>
        <v>0</v>
      </c>
      <c r="N39" s="70">
        <f t="shared" si="7"/>
        <v>0</v>
      </c>
      <c r="O39" s="70">
        <f t="shared" si="7"/>
        <v>0</v>
      </c>
      <c r="P39" s="70">
        <f t="shared" si="7"/>
        <v>0</v>
      </c>
      <c r="Q39" s="70">
        <f t="shared" si="7"/>
        <v>0</v>
      </c>
      <c r="R39" s="70">
        <f t="shared" si="7"/>
        <v>0</v>
      </c>
      <c r="S39" s="70">
        <f t="shared" si="7"/>
        <v>0</v>
      </c>
      <c r="T39" s="70">
        <f t="shared" si="7"/>
        <v>0</v>
      </c>
      <c r="U39" s="70">
        <f t="shared" si="7"/>
        <v>0</v>
      </c>
      <c r="V39" s="70">
        <f t="shared" si="7"/>
        <v>0</v>
      </c>
      <c r="W39" s="70">
        <f t="shared" si="7"/>
        <v>0</v>
      </c>
      <c r="X39" s="70">
        <f t="shared" si="7"/>
        <v>0</v>
      </c>
    </row>
    <row r="40" spans="1:24" x14ac:dyDescent="0.25">
      <c r="A40" s="14" t="s">
        <v>287</v>
      </c>
      <c r="B40" s="15" t="s">
        <v>190</v>
      </c>
      <c r="C40" s="23" t="s">
        <v>328</v>
      </c>
      <c r="D40" s="250"/>
      <c r="E40" s="250"/>
      <c r="F40" s="251"/>
      <c r="G40" s="251"/>
      <c r="H40" s="251"/>
      <c r="I40" s="251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</row>
    <row r="41" spans="1:24" x14ac:dyDescent="0.25">
      <c r="A41" s="14" t="s">
        <v>288</v>
      </c>
      <c r="B41" s="15" t="s">
        <v>190</v>
      </c>
      <c r="C41" s="23" t="s">
        <v>329</v>
      </c>
      <c r="D41" s="250"/>
      <c r="E41" s="250"/>
      <c r="F41" s="251"/>
      <c r="G41" s="251"/>
      <c r="H41" s="251"/>
      <c r="I41" s="251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</row>
    <row r="42" spans="1:24" x14ac:dyDescent="0.25">
      <c r="A42" s="14" t="s">
        <v>289</v>
      </c>
      <c r="B42" s="15" t="s">
        <v>190</v>
      </c>
      <c r="C42" s="23" t="s">
        <v>330</v>
      </c>
      <c r="D42" s="250"/>
      <c r="E42" s="250"/>
      <c r="F42" s="251"/>
      <c r="G42" s="251"/>
      <c r="H42" s="251"/>
      <c r="I42" s="251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</row>
    <row r="43" spans="1:24" ht="15" customHeight="1" x14ac:dyDescent="0.25">
      <c r="A43" s="21" t="s">
        <v>256</v>
      </c>
      <c r="B43" s="33" t="s">
        <v>235</v>
      </c>
      <c r="C43" s="35" t="s">
        <v>190</v>
      </c>
      <c r="D43" s="68">
        <f t="shared" ref="D43:X43" si="8">SUM(D44:D49)</f>
        <v>0</v>
      </c>
      <c r="E43" s="68">
        <f t="shared" si="8"/>
        <v>0</v>
      </c>
      <c r="F43" s="80">
        <f t="shared" si="8"/>
        <v>0</v>
      </c>
      <c r="G43" s="80">
        <f t="shared" si="8"/>
        <v>0</v>
      </c>
      <c r="H43" s="80">
        <f t="shared" si="8"/>
        <v>0</v>
      </c>
      <c r="I43" s="80">
        <f t="shared" si="8"/>
        <v>0</v>
      </c>
      <c r="J43" s="70">
        <f t="shared" si="8"/>
        <v>0</v>
      </c>
      <c r="K43" s="70">
        <f t="shared" si="8"/>
        <v>0</v>
      </c>
      <c r="L43" s="70">
        <f t="shared" si="8"/>
        <v>0</v>
      </c>
      <c r="M43" s="70">
        <f t="shared" si="8"/>
        <v>0</v>
      </c>
      <c r="N43" s="70">
        <f t="shared" si="8"/>
        <v>0</v>
      </c>
      <c r="O43" s="70">
        <f t="shared" si="8"/>
        <v>0</v>
      </c>
      <c r="P43" s="70">
        <f t="shared" si="8"/>
        <v>0</v>
      </c>
      <c r="Q43" s="70">
        <f t="shared" si="8"/>
        <v>0</v>
      </c>
      <c r="R43" s="70">
        <f t="shared" si="8"/>
        <v>0</v>
      </c>
      <c r="S43" s="70">
        <f t="shared" si="8"/>
        <v>0</v>
      </c>
      <c r="T43" s="70">
        <f t="shared" si="8"/>
        <v>0</v>
      </c>
      <c r="U43" s="70">
        <f t="shared" si="8"/>
        <v>0</v>
      </c>
      <c r="V43" s="70">
        <f t="shared" si="8"/>
        <v>0</v>
      </c>
      <c r="W43" s="70">
        <f t="shared" si="8"/>
        <v>0</v>
      </c>
      <c r="X43" s="70">
        <f t="shared" si="8"/>
        <v>0</v>
      </c>
    </row>
    <row r="44" spans="1:24" x14ac:dyDescent="0.25">
      <c r="A44" s="14" t="s">
        <v>290</v>
      </c>
      <c r="B44" s="15" t="s">
        <v>190</v>
      </c>
      <c r="C44" s="23" t="s">
        <v>331</v>
      </c>
      <c r="D44" s="250"/>
      <c r="E44" s="250"/>
      <c r="F44" s="251"/>
      <c r="G44" s="251"/>
      <c r="H44" s="251"/>
      <c r="I44" s="251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x14ac:dyDescent="0.25">
      <c r="A45" s="14" t="s">
        <v>266</v>
      </c>
      <c r="B45" s="15" t="s">
        <v>190</v>
      </c>
      <c r="C45" s="23" t="s">
        <v>332</v>
      </c>
      <c r="D45" s="250"/>
      <c r="E45" s="250"/>
      <c r="F45" s="251"/>
      <c r="G45" s="251"/>
      <c r="H45" s="251"/>
      <c r="I45" s="251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</row>
    <row r="46" spans="1:24" x14ac:dyDescent="0.25">
      <c r="A46" s="14" t="s">
        <v>291</v>
      </c>
      <c r="B46" s="15" t="s">
        <v>190</v>
      </c>
      <c r="C46" s="23" t="s">
        <v>333</v>
      </c>
      <c r="D46" s="250"/>
      <c r="E46" s="250"/>
      <c r="F46" s="251"/>
      <c r="G46" s="251"/>
      <c r="H46" s="251"/>
      <c r="I46" s="251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</row>
    <row r="47" spans="1:24" x14ac:dyDescent="0.25">
      <c r="A47" s="14" t="s">
        <v>292</v>
      </c>
      <c r="B47" s="15" t="s">
        <v>190</v>
      </c>
      <c r="C47" s="23" t="s">
        <v>334</v>
      </c>
      <c r="D47" s="250"/>
      <c r="E47" s="250"/>
      <c r="F47" s="251"/>
      <c r="G47" s="251"/>
      <c r="H47" s="251"/>
      <c r="I47" s="251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</row>
    <row r="48" spans="1:24" x14ac:dyDescent="0.25">
      <c r="A48" s="14" t="s">
        <v>293</v>
      </c>
      <c r="B48" s="15" t="s">
        <v>190</v>
      </c>
      <c r="C48" s="23" t="s">
        <v>335</v>
      </c>
      <c r="D48" s="250"/>
      <c r="E48" s="250"/>
      <c r="F48" s="251"/>
      <c r="G48" s="251"/>
      <c r="H48" s="251"/>
      <c r="I48" s="251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</row>
    <row r="49" spans="1:24" x14ac:dyDescent="0.25">
      <c r="A49" s="14" t="s">
        <v>294</v>
      </c>
      <c r="B49" s="15" t="s">
        <v>190</v>
      </c>
      <c r="C49" s="23" t="s">
        <v>336</v>
      </c>
      <c r="D49" s="250"/>
      <c r="E49" s="250"/>
      <c r="F49" s="251"/>
      <c r="G49" s="251"/>
      <c r="H49" s="251"/>
      <c r="I49" s="251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</row>
    <row r="50" spans="1:24" x14ac:dyDescent="0.25">
      <c r="A50" s="236" t="s">
        <v>257</v>
      </c>
      <c r="B50" s="237">
        <v>52639422000</v>
      </c>
      <c r="C50" s="235" t="s">
        <v>190</v>
      </c>
      <c r="D50" s="68">
        <f t="shared" ref="D50:X50" si="9">SUM(D51:D57)</f>
        <v>0</v>
      </c>
      <c r="E50" s="68">
        <f t="shared" si="9"/>
        <v>0</v>
      </c>
      <c r="F50" s="80">
        <f t="shared" si="9"/>
        <v>0</v>
      </c>
      <c r="G50" s="80">
        <f t="shared" si="9"/>
        <v>0</v>
      </c>
      <c r="H50" s="80">
        <f t="shared" si="9"/>
        <v>0</v>
      </c>
      <c r="I50" s="80">
        <f t="shared" si="9"/>
        <v>0</v>
      </c>
      <c r="J50" s="70">
        <f t="shared" si="9"/>
        <v>0</v>
      </c>
      <c r="K50" s="70">
        <f t="shared" si="9"/>
        <v>0</v>
      </c>
      <c r="L50" s="70">
        <f t="shared" si="9"/>
        <v>0</v>
      </c>
      <c r="M50" s="70">
        <f t="shared" si="9"/>
        <v>0</v>
      </c>
      <c r="N50" s="70">
        <f t="shared" si="9"/>
        <v>0</v>
      </c>
      <c r="O50" s="70">
        <f t="shared" si="9"/>
        <v>0</v>
      </c>
      <c r="P50" s="70">
        <f t="shared" si="9"/>
        <v>0</v>
      </c>
      <c r="Q50" s="70">
        <f t="shared" si="9"/>
        <v>0</v>
      </c>
      <c r="R50" s="70">
        <f t="shared" si="9"/>
        <v>0</v>
      </c>
      <c r="S50" s="70">
        <f t="shared" si="9"/>
        <v>0</v>
      </c>
      <c r="T50" s="70">
        <f t="shared" si="9"/>
        <v>0</v>
      </c>
      <c r="U50" s="70">
        <f t="shared" si="9"/>
        <v>0</v>
      </c>
      <c r="V50" s="70">
        <f t="shared" si="9"/>
        <v>0</v>
      </c>
      <c r="W50" s="70">
        <f t="shared" si="9"/>
        <v>0</v>
      </c>
      <c r="X50" s="70">
        <f t="shared" si="9"/>
        <v>0</v>
      </c>
    </row>
    <row r="51" spans="1:24" x14ac:dyDescent="0.25">
      <c r="A51" s="26" t="s">
        <v>295</v>
      </c>
      <c r="B51" s="234" t="s">
        <v>190</v>
      </c>
      <c r="C51" s="235" t="s">
        <v>337</v>
      </c>
      <c r="D51" s="250"/>
      <c r="E51" s="250"/>
      <c r="F51" s="251"/>
      <c r="G51" s="251"/>
      <c r="H51" s="251"/>
      <c r="I51" s="251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</row>
    <row r="52" spans="1:24" x14ac:dyDescent="0.25">
      <c r="A52" s="26" t="s">
        <v>296</v>
      </c>
      <c r="B52" s="234" t="s">
        <v>190</v>
      </c>
      <c r="C52" s="235" t="s">
        <v>338</v>
      </c>
      <c r="D52" s="250"/>
      <c r="E52" s="250"/>
      <c r="F52" s="251"/>
      <c r="G52" s="251"/>
      <c r="H52" s="251"/>
      <c r="I52" s="251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</row>
    <row r="53" spans="1:24" x14ac:dyDescent="0.25">
      <c r="A53" s="26" t="s">
        <v>297</v>
      </c>
      <c r="B53" s="234" t="s">
        <v>190</v>
      </c>
      <c r="C53" s="235" t="s">
        <v>339</v>
      </c>
      <c r="D53" s="250"/>
      <c r="E53" s="250"/>
      <c r="F53" s="251"/>
      <c r="G53" s="251"/>
      <c r="H53" s="251"/>
      <c r="I53" s="251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</row>
    <row r="54" spans="1:24" x14ac:dyDescent="0.25">
      <c r="A54" s="26" t="s">
        <v>298</v>
      </c>
      <c r="B54" s="234" t="s">
        <v>190</v>
      </c>
      <c r="C54" s="235" t="s">
        <v>340</v>
      </c>
      <c r="D54" s="250"/>
      <c r="E54" s="250"/>
      <c r="F54" s="251"/>
      <c r="G54" s="251"/>
      <c r="H54" s="251"/>
      <c r="I54" s="251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</row>
    <row r="55" spans="1:24" x14ac:dyDescent="0.25">
      <c r="A55" s="26" t="s">
        <v>299</v>
      </c>
      <c r="B55" s="234" t="s">
        <v>190</v>
      </c>
      <c r="C55" s="235" t="s">
        <v>341</v>
      </c>
      <c r="D55" s="250"/>
      <c r="E55" s="250"/>
      <c r="F55" s="251"/>
      <c r="G55" s="251"/>
      <c r="H55" s="251"/>
      <c r="I55" s="251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</row>
    <row r="56" spans="1:24" x14ac:dyDescent="0.25">
      <c r="A56" s="26" t="s">
        <v>300</v>
      </c>
      <c r="B56" s="234" t="s">
        <v>190</v>
      </c>
      <c r="C56" s="235" t="s">
        <v>342</v>
      </c>
      <c r="D56" s="250"/>
      <c r="E56" s="250"/>
      <c r="F56" s="251"/>
      <c r="G56" s="251"/>
      <c r="H56" s="251"/>
      <c r="I56" s="251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</row>
    <row r="57" spans="1:24" x14ac:dyDescent="0.25">
      <c r="A57" s="26" t="s">
        <v>301</v>
      </c>
      <c r="B57" s="234" t="s">
        <v>190</v>
      </c>
      <c r="C57" s="235" t="s">
        <v>343</v>
      </c>
      <c r="D57" s="250"/>
      <c r="E57" s="250"/>
      <c r="F57" s="251"/>
      <c r="G57" s="251"/>
      <c r="H57" s="251"/>
      <c r="I57" s="251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</row>
    <row r="58" spans="1:24" x14ac:dyDescent="0.25">
      <c r="A58" s="236" t="s">
        <v>258</v>
      </c>
      <c r="B58" s="237">
        <v>52639425000</v>
      </c>
      <c r="C58" s="235" t="s">
        <v>190</v>
      </c>
      <c r="D58" s="68">
        <f t="shared" ref="D58:X58" si="10">SUM(D59:D64)</f>
        <v>0</v>
      </c>
      <c r="E58" s="68">
        <f t="shared" si="10"/>
        <v>0</v>
      </c>
      <c r="F58" s="80">
        <f t="shared" si="10"/>
        <v>0</v>
      </c>
      <c r="G58" s="80">
        <f t="shared" si="10"/>
        <v>0</v>
      </c>
      <c r="H58" s="80">
        <f t="shared" si="10"/>
        <v>0</v>
      </c>
      <c r="I58" s="80">
        <f t="shared" si="10"/>
        <v>0</v>
      </c>
      <c r="J58" s="70">
        <f t="shared" si="10"/>
        <v>0</v>
      </c>
      <c r="K58" s="70">
        <f t="shared" si="10"/>
        <v>0</v>
      </c>
      <c r="L58" s="70">
        <f t="shared" si="10"/>
        <v>0</v>
      </c>
      <c r="M58" s="70">
        <f t="shared" si="10"/>
        <v>0</v>
      </c>
      <c r="N58" s="70">
        <f t="shared" si="10"/>
        <v>0</v>
      </c>
      <c r="O58" s="70">
        <f t="shared" si="10"/>
        <v>0</v>
      </c>
      <c r="P58" s="70">
        <f t="shared" si="10"/>
        <v>0</v>
      </c>
      <c r="Q58" s="70">
        <f t="shared" si="10"/>
        <v>0</v>
      </c>
      <c r="R58" s="70">
        <f t="shared" si="10"/>
        <v>0</v>
      </c>
      <c r="S58" s="70">
        <f t="shared" si="10"/>
        <v>0</v>
      </c>
      <c r="T58" s="70">
        <f t="shared" si="10"/>
        <v>0</v>
      </c>
      <c r="U58" s="70">
        <f t="shared" si="10"/>
        <v>0</v>
      </c>
      <c r="V58" s="70">
        <f t="shared" si="10"/>
        <v>0</v>
      </c>
      <c r="W58" s="70">
        <f t="shared" si="10"/>
        <v>0</v>
      </c>
      <c r="X58" s="70">
        <f t="shared" si="10"/>
        <v>0</v>
      </c>
    </row>
    <row r="59" spans="1:24" x14ac:dyDescent="0.25">
      <c r="A59" s="26" t="s">
        <v>302</v>
      </c>
      <c r="B59" s="234" t="s">
        <v>190</v>
      </c>
      <c r="C59" s="235" t="s">
        <v>344</v>
      </c>
      <c r="D59" s="250"/>
      <c r="E59" s="250"/>
      <c r="F59" s="251"/>
      <c r="G59" s="251"/>
      <c r="H59" s="251"/>
      <c r="I59" s="251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</row>
    <row r="60" spans="1:24" x14ac:dyDescent="0.25">
      <c r="A60" s="26" t="s">
        <v>274</v>
      </c>
      <c r="B60" s="234" t="s">
        <v>190</v>
      </c>
      <c r="C60" s="235" t="s">
        <v>345</v>
      </c>
      <c r="D60" s="250"/>
      <c r="E60" s="250"/>
      <c r="F60" s="251"/>
      <c r="G60" s="251"/>
      <c r="H60" s="251"/>
      <c r="I60" s="251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</row>
    <row r="61" spans="1:24" x14ac:dyDescent="0.25">
      <c r="A61" s="26" t="s">
        <v>303</v>
      </c>
      <c r="B61" s="234" t="s">
        <v>190</v>
      </c>
      <c r="C61" s="235" t="s">
        <v>346</v>
      </c>
      <c r="D61" s="250"/>
      <c r="E61" s="250"/>
      <c r="F61" s="251"/>
      <c r="G61" s="251"/>
      <c r="H61" s="251"/>
      <c r="I61" s="251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</row>
    <row r="62" spans="1:24" x14ac:dyDescent="0.25">
      <c r="A62" s="26" t="s">
        <v>304</v>
      </c>
      <c r="B62" s="234" t="s">
        <v>190</v>
      </c>
      <c r="C62" s="235" t="s">
        <v>347</v>
      </c>
      <c r="D62" s="250"/>
      <c r="E62" s="250"/>
      <c r="F62" s="251"/>
      <c r="G62" s="251"/>
      <c r="H62" s="251"/>
      <c r="I62" s="251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</row>
    <row r="63" spans="1:24" x14ac:dyDescent="0.25">
      <c r="A63" s="26" t="s">
        <v>305</v>
      </c>
      <c r="B63" s="234" t="s">
        <v>190</v>
      </c>
      <c r="C63" s="235" t="s">
        <v>348</v>
      </c>
      <c r="D63" s="250"/>
      <c r="E63" s="250"/>
      <c r="F63" s="251"/>
      <c r="G63" s="251"/>
      <c r="H63" s="251"/>
      <c r="I63" s="251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</row>
    <row r="64" spans="1:24" x14ac:dyDescent="0.25">
      <c r="A64" s="26" t="s">
        <v>306</v>
      </c>
      <c r="B64" s="234" t="s">
        <v>190</v>
      </c>
      <c r="C64" s="235" t="s">
        <v>349</v>
      </c>
      <c r="D64" s="250"/>
      <c r="E64" s="250"/>
      <c r="F64" s="251"/>
      <c r="G64" s="251"/>
      <c r="H64" s="251"/>
      <c r="I64" s="251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</row>
    <row r="65" spans="1:24" x14ac:dyDescent="0.25">
      <c r="A65" s="236" t="s">
        <v>259</v>
      </c>
      <c r="B65" s="237">
        <v>52639428000</v>
      </c>
      <c r="C65" s="235" t="s">
        <v>190</v>
      </c>
      <c r="D65" s="68">
        <f t="shared" ref="D65:X65" si="11">SUM(D66:D70)</f>
        <v>0</v>
      </c>
      <c r="E65" s="68">
        <f t="shared" si="11"/>
        <v>0</v>
      </c>
      <c r="F65" s="80">
        <f t="shared" si="11"/>
        <v>0</v>
      </c>
      <c r="G65" s="80">
        <f t="shared" si="11"/>
        <v>0</v>
      </c>
      <c r="H65" s="80">
        <f t="shared" si="11"/>
        <v>0</v>
      </c>
      <c r="I65" s="80">
        <f t="shared" si="11"/>
        <v>0</v>
      </c>
      <c r="J65" s="70">
        <f t="shared" si="11"/>
        <v>0</v>
      </c>
      <c r="K65" s="70">
        <f t="shared" si="11"/>
        <v>0</v>
      </c>
      <c r="L65" s="70">
        <f t="shared" si="11"/>
        <v>0</v>
      </c>
      <c r="M65" s="70">
        <f t="shared" si="11"/>
        <v>0</v>
      </c>
      <c r="N65" s="70">
        <f t="shared" si="11"/>
        <v>0</v>
      </c>
      <c r="O65" s="70">
        <f t="shared" si="11"/>
        <v>0</v>
      </c>
      <c r="P65" s="70">
        <f t="shared" si="11"/>
        <v>0</v>
      </c>
      <c r="Q65" s="70">
        <f t="shared" si="11"/>
        <v>0</v>
      </c>
      <c r="R65" s="70">
        <f t="shared" si="11"/>
        <v>0</v>
      </c>
      <c r="S65" s="70">
        <f t="shared" si="11"/>
        <v>0</v>
      </c>
      <c r="T65" s="70">
        <f t="shared" si="11"/>
        <v>0</v>
      </c>
      <c r="U65" s="70">
        <f t="shared" si="11"/>
        <v>0</v>
      </c>
      <c r="V65" s="70">
        <f t="shared" si="11"/>
        <v>0</v>
      </c>
      <c r="W65" s="70">
        <f t="shared" si="11"/>
        <v>0</v>
      </c>
      <c r="X65" s="70">
        <f t="shared" si="11"/>
        <v>0</v>
      </c>
    </row>
    <row r="66" spans="1:24" x14ac:dyDescent="0.25">
      <c r="A66" s="26" t="s">
        <v>307</v>
      </c>
      <c r="B66" s="234" t="s">
        <v>190</v>
      </c>
      <c r="C66" s="235" t="s">
        <v>350</v>
      </c>
      <c r="D66" s="250"/>
      <c r="E66" s="250"/>
      <c r="F66" s="251"/>
      <c r="G66" s="251"/>
      <c r="H66" s="251"/>
      <c r="I66" s="251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</row>
    <row r="67" spans="1:24" x14ac:dyDescent="0.25">
      <c r="A67" s="26" t="s">
        <v>308</v>
      </c>
      <c r="B67" s="234" t="s">
        <v>190</v>
      </c>
      <c r="C67" s="235" t="s">
        <v>351</v>
      </c>
      <c r="D67" s="250"/>
      <c r="E67" s="250"/>
      <c r="F67" s="251"/>
      <c r="G67" s="251"/>
      <c r="H67" s="251"/>
      <c r="I67" s="251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</row>
    <row r="68" spans="1:24" x14ac:dyDescent="0.25">
      <c r="A68" s="26" t="s">
        <v>309</v>
      </c>
      <c r="B68" s="234" t="s">
        <v>190</v>
      </c>
      <c r="C68" s="235" t="s">
        <v>352</v>
      </c>
      <c r="D68" s="250"/>
      <c r="E68" s="250"/>
      <c r="F68" s="251"/>
      <c r="G68" s="251"/>
      <c r="H68" s="251"/>
      <c r="I68" s="251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</row>
    <row r="69" spans="1:24" x14ac:dyDescent="0.25">
      <c r="A69" s="26" t="s">
        <v>310</v>
      </c>
      <c r="B69" s="234" t="s">
        <v>190</v>
      </c>
      <c r="C69" s="235" t="s">
        <v>353</v>
      </c>
      <c r="D69" s="250"/>
      <c r="E69" s="250"/>
      <c r="F69" s="251"/>
      <c r="G69" s="251"/>
      <c r="H69" s="251"/>
      <c r="I69" s="251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</row>
    <row r="70" spans="1:24" x14ac:dyDescent="0.25">
      <c r="A70" s="26" t="s">
        <v>311</v>
      </c>
      <c r="B70" s="234" t="s">
        <v>190</v>
      </c>
      <c r="C70" s="235" t="s">
        <v>354</v>
      </c>
      <c r="D70" s="250"/>
      <c r="E70" s="250"/>
      <c r="F70" s="251"/>
      <c r="G70" s="251"/>
      <c r="H70" s="251"/>
      <c r="I70" s="251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</row>
    <row r="71" spans="1:24" ht="20.25" customHeight="1" x14ac:dyDescent="0.25">
      <c r="A71" s="14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30.75" customHeight="1" x14ac:dyDescent="0.25">
      <c r="A72" s="72" t="s">
        <v>189</v>
      </c>
      <c r="B72" s="12"/>
      <c r="C72" s="12"/>
      <c r="D72" s="24">
        <f>SUM(D8,D11,D15,D22,D27,D33,D39,D43,D50,D58,D65)</f>
        <v>0</v>
      </c>
      <c r="E72" s="24">
        <f t="shared" ref="E72:X72" si="12">SUM(E8,E11,E15,E22,E27,E33,E39,E43,E50,E58,E65)</f>
        <v>0</v>
      </c>
      <c r="F72" s="79">
        <f t="shared" si="12"/>
        <v>0</v>
      </c>
      <c r="G72" s="79">
        <f t="shared" si="12"/>
        <v>0</v>
      </c>
      <c r="H72" s="79">
        <f t="shared" si="12"/>
        <v>0</v>
      </c>
      <c r="I72" s="79">
        <f t="shared" si="12"/>
        <v>0</v>
      </c>
      <c r="J72" s="17">
        <f t="shared" si="12"/>
        <v>0</v>
      </c>
      <c r="K72" s="17">
        <f t="shared" si="12"/>
        <v>0</v>
      </c>
      <c r="L72" s="17">
        <f t="shared" si="12"/>
        <v>0</v>
      </c>
      <c r="M72" s="17">
        <f t="shared" si="12"/>
        <v>0</v>
      </c>
      <c r="N72" s="17">
        <f t="shared" si="12"/>
        <v>0</v>
      </c>
      <c r="O72" s="17">
        <f t="shared" si="12"/>
        <v>0</v>
      </c>
      <c r="P72" s="17">
        <f t="shared" si="12"/>
        <v>0</v>
      </c>
      <c r="Q72" s="17">
        <f t="shared" si="12"/>
        <v>0</v>
      </c>
      <c r="R72" s="17">
        <f t="shared" si="12"/>
        <v>0</v>
      </c>
      <c r="S72" s="17">
        <f t="shared" si="12"/>
        <v>0</v>
      </c>
      <c r="T72" s="17">
        <f t="shared" si="12"/>
        <v>0</v>
      </c>
      <c r="U72" s="17">
        <f t="shared" si="12"/>
        <v>0</v>
      </c>
      <c r="V72" s="17">
        <f t="shared" si="12"/>
        <v>0</v>
      </c>
      <c r="W72" s="17">
        <f t="shared" si="12"/>
        <v>0</v>
      </c>
      <c r="X72" s="17">
        <f t="shared" si="12"/>
        <v>0</v>
      </c>
    </row>
    <row r="73" spans="1:24" ht="15" customHeight="1" x14ac:dyDescent="0.25">
      <c r="A73" s="21"/>
      <c r="B73" s="12"/>
      <c r="C73" s="1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25">
      <c r="A74" s="38" t="s">
        <v>123</v>
      </c>
      <c r="B74" s="39"/>
      <c r="C74" s="39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</row>
    <row r="75" spans="1:24" x14ac:dyDescent="0.25">
      <c r="A75" s="41" t="s">
        <v>192</v>
      </c>
      <c r="B75" s="42"/>
      <c r="C75" s="42"/>
      <c r="D75" s="42">
        <f t="shared" ref="D75:X75" si="13">D6-D74</f>
        <v>0</v>
      </c>
      <c r="E75" s="42">
        <f t="shared" si="13"/>
        <v>0</v>
      </c>
      <c r="F75" s="42">
        <f t="shared" si="13"/>
        <v>0</v>
      </c>
      <c r="G75" s="42">
        <f t="shared" si="13"/>
        <v>0</v>
      </c>
      <c r="H75" s="42">
        <f t="shared" si="13"/>
        <v>0</v>
      </c>
      <c r="I75" s="42">
        <f t="shared" si="13"/>
        <v>0</v>
      </c>
      <c r="J75" s="42">
        <f t="shared" si="13"/>
        <v>0</v>
      </c>
      <c r="K75" s="42">
        <f t="shared" si="13"/>
        <v>0</v>
      </c>
      <c r="L75" s="42">
        <f t="shared" si="13"/>
        <v>0</v>
      </c>
      <c r="M75" s="42">
        <f t="shared" si="13"/>
        <v>0</v>
      </c>
      <c r="N75" s="42">
        <f t="shared" si="13"/>
        <v>0</v>
      </c>
      <c r="O75" s="42">
        <f t="shared" si="13"/>
        <v>0</v>
      </c>
      <c r="P75" s="42">
        <f t="shared" si="13"/>
        <v>0</v>
      </c>
      <c r="Q75" s="42">
        <f t="shared" si="13"/>
        <v>0</v>
      </c>
      <c r="R75" s="42">
        <f t="shared" si="13"/>
        <v>0</v>
      </c>
      <c r="S75" s="42">
        <f t="shared" si="13"/>
        <v>0</v>
      </c>
      <c r="T75" s="42">
        <f t="shared" si="13"/>
        <v>0</v>
      </c>
      <c r="U75" s="42">
        <f t="shared" si="13"/>
        <v>0</v>
      </c>
      <c r="V75" s="42">
        <f t="shared" si="13"/>
        <v>0</v>
      </c>
      <c r="W75" s="42">
        <f t="shared" si="13"/>
        <v>0</v>
      </c>
      <c r="X75" s="42">
        <f t="shared" si="13"/>
        <v>0</v>
      </c>
    </row>
    <row r="76" spans="1:24" ht="26.25" customHeight="1" x14ac:dyDescent="0.25">
      <c r="A76" s="50" t="s">
        <v>124</v>
      </c>
      <c r="B76" s="49"/>
      <c r="C76" s="49"/>
      <c r="D76" s="62">
        <v>198.12400000000002</v>
      </c>
      <c r="E76" s="48">
        <v>159.268</v>
      </c>
      <c r="F76" s="48">
        <v>0.5</v>
      </c>
      <c r="G76" s="48"/>
      <c r="H76" s="63">
        <v>0.1</v>
      </c>
      <c r="I76" s="48"/>
      <c r="J76" s="48">
        <v>92735</v>
      </c>
      <c r="K76" s="48">
        <v>48</v>
      </c>
      <c r="L76" s="48">
        <v>19</v>
      </c>
      <c r="M76" s="48">
        <v>18</v>
      </c>
      <c r="N76" s="48">
        <v>16000</v>
      </c>
      <c r="O76" s="48">
        <v>0</v>
      </c>
      <c r="P76" s="48">
        <v>0</v>
      </c>
      <c r="Q76" s="48">
        <v>160100</v>
      </c>
      <c r="R76" s="48">
        <v>56990</v>
      </c>
      <c r="S76" s="48">
        <v>50</v>
      </c>
      <c r="T76" s="48">
        <v>27</v>
      </c>
      <c r="U76" s="48">
        <v>0</v>
      </c>
      <c r="V76" s="48">
        <v>0</v>
      </c>
      <c r="W76" s="48">
        <v>0</v>
      </c>
      <c r="X76" s="48">
        <v>52</v>
      </c>
    </row>
    <row r="77" spans="1:24" ht="25.5" customHeight="1" x14ac:dyDescent="0.25">
      <c r="A77" s="41" t="s">
        <v>193</v>
      </c>
      <c r="B77" s="42"/>
      <c r="C77" s="42"/>
      <c r="D77" s="46">
        <f t="shared" ref="D77:X77" si="14">D6-D76</f>
        <v>-198.12400000000002</v>
      </c>
      <c r="E77" s="46">
        <f t="shared" si="14"/>
        <v>-159.268</v>
      </c>
      <c r="F77" s="64">
        <f t="shared" si="14"/>
        <v>-0.5</v>
      </c>
      <c r="G77" s="64">
        <f t="shared" si="14"/>
        <v>0</v>
      </c>
      <c r="H77" s="64">
        <f t="shared" si="14"/>
        <v>-0.1</v>
      </c>
      <c r="I77" s="64">
        <f t="shared" si="14"/>
        <v>0</v>
      </c>
      <c r="J77" s="51">
        <f t="shared" si="14"/>
        <v>-92735</v>
      </c>
      <c r="K77" s="51">
        <f t="shared" si="14"/>
        <v>-48</v>
      </c>
      <c r="L77" s="51">
        <f t="shared" si="14"/>
        <v>-19</v>
      </c>
      <c r="M77" s="51">
        <f t="shared" si="14"/>
        <v>-18</v>
      </c>
      <c r="N77" s="51">
        <f t="shared" si="14"/>
        <v>-16000</v>
      </c>
      <c r="O77" s="51">
        <f t="shared" si="14"/>
        <v>0</v>
      </c>
      <c r="P77" s="51">
        <f t="shared" si="14"/>
        <v>0</v>
      </c>
      <c r="Q77" s="51">
        <f t="shared" si="14"/>
        <v>-160100</v>
      </c>
      <c r="R77" s="51">
        <f t="shared" si="14"/>
        <v>-56990</v>
      </c>
      <c r="S77" s="51">
        <f t="shared" si="14"/>
        <v>-50</v>
      </c>
      <c r="T77" s="51">
        <f t="shared" si="14"/>
        <v>-27</v>
      </c>
      <c r="U77" s="51">
        <f t="shared" si="14"/>
        <v>0</v>
      </c>
      <c r="V77" s="51">
        <f t="shared" si="14"/>
        <v>0</v>
      </c>
      <c r="W77" s="51">
        <f t="shared" si="14"/>
        <v>0</v>
      </c>
      <c r="X77" s="51">
        <f t="shared" si="14"/>
        <v>-52</v>
      </c>
    </row>
    <row r="78" spans="1:24" ht="123" customHeight="1" x14ac:dyDescent="0.25">
      <c r="A78" s="282" t="s">
        <v>194</v>
      </c>
      <c r="B78" s="283"/>
      <c r="C78" s="28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</sheetData>
  <sheetProtection sort="0" autoFilter="0"/>
  <mergeCells count="2">
    <mergeCell ref="A2:X2"/>
    <mergeCell ref="A78:C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41.5703125" style="19" customWidth="1"/>
    <col min="2" max="2" width="20.28515625" style="19" customWidth="1"/>
    <col min="3" max="3" width="17.140625" style="19" customWidth="1"/>
    <col min="4" max="4" width="24.7109375" style="19" customWidth="1"/>
    <col min="5" max="16384" width="9.140625" style="19"/>
  </cols>
  <sheetData>
    <row r="2" spans="1:4" ht="18.75" x14ac:dyDescent="0.25">
      <c r="A2" s="277" t="s">
        <v>182</v>
      </c>
      <c r="B2" s="277"/>
      <c r="C2" s="277"/>
      <c r="D2" s="277"/>
    </row>
    <row r="4" spans="1:4" ht="60" x14ac:dyDescent="0.25">
      <c r="A4" s="20" t="s">
        <v>119</v>
      </c>
      <c r="B4" s="13" t="s">
        <v>159</v>
      </c>
      <c r="C4" s="13" t="s">
        <v>160</v>
      </c>
      <c r="D4" s="13" t="s">
        <v>183</v>
      </c>
    </row>
    <row r="5" spans="1:4" x14ac:dyDescent="0.25">
      <c r="A5" s="12"/>
      <c r="B5" s="20">
        <v>1</v>
      </c>
      <c r="C5" s="20">
        <v>2</v>
      </c>
      <c r="D5" s="20">
        <v>3</v>
      </c>
    </row>
    <row r="6" spans="1:4" ht="39" customHeight="1" x14ac:dyDescent="0.25">
      <c r="A6" s="94" t="s">
        <v>261</v>
      </c>
      <c r="B6" s="36">
        <v>52639000000</v>
      </c>
      <c r="C6" s="37" t="s">
        <v>190</v>
      </c>
      <c r="D6" s="60">
        <f>SUM(D9:D10,D12:D14,D16:D21,D23:D26,D28:D32,D34:D38,D40:D42,D44:D49,D51:D57,D59:D64,D66:D70)</f>
        <v>0</v>
      </c>
    </row>
    <row r="7" spans="1:4" ht="21" customHeight="1" x14ac:dyDescent="0.25">
      <c r="A7" s="71" t="s">
        <v>196</v>
      </c>
      <c r="B7" s="31"/>
      <c r="C7" s="14"/>
      <c r="D7" s="12"/>
    </row>
    <row r="8" spans="1:4" x14ac:dyDescent="0.25">
      <c r="A8" s="21" t="s">
        <v>214</v>
      </c>
      <c r="B8" s="32">
        <v>52639402000</v>
      </c>
      <c r="C8" s="35" t="s">
        <v>190</v>
      </c>
      <c r="D8" s="70">
        <f>SUM(D9:D10)</f>
        <v>0</v>
      </c>
    </row>
    <row r="9" spans="1:4" x14ac:dyDescent="0.25">
      <c r="A9" s="14" t="s">
        <v>262</v>
      </c>
      <c r="B9" s="27" t="s">
        <v>190</v>
      </c>
      <c r="C9" s="27">
        <v>52639402101</v>
      </c>
      <c r="D9" s="242"/>
    </row>
    <row r="10" spans="1:4" x14ac:dyDescent="0.25">
      <c r="A10" s="14" t="s">
        <v>263</v>
      </c>
      <c r="B10" s="27" t="s">
        <v>190</v>
      </c>
      <c r="C10" s="15">
        <v>52639402106</v>
      </c>
      <c r="D10" s="242"/>
    </row>
    <row r="11" spans="1:4" ht="15" customHeight="1" x14ac:dyDescent="0.25">
      <c r="A11" s="21" t="s">
        <v>215</v>
      </c>
      <c r="B11" s="28">
        <v>52639406000</v>
      </c>
      <c r="C11" s="35" t="s">
        <v>190</v>
      </c>
      <c r="D11" s="70">
        <f>SUM(D12:D14)</f>
        <v>0</v>
      </c>
    </row>
    <row r="12" spans="1:4" x14ac:dyDescent="0.25">
      <c r="A12" s="14" t="s">
        <v>264</v>
      </c>
      <c r="B12" s="15" t="s">
        <v>190</v>
      </c>
      <c r="C12" s="15">
        <v>52639406101</v>
      </c>
      <c r="D12" s="242"/>
    </row>
    <row r="13" spans="1:4" x14ac:dyDescent="0.25">
      <c r="A13" s="14" t="s">
        <v>265</v>
      </c>
      <c r="B13" s="15" t="s">
        <v>190</v>
      </c>
      <c r="C13" s="15">
        <v>52639406106</v>
      </c>
      <c r="D13" s="242"/>
    </row>
    <row r="14" spans="1:4" x14ac:dyDescent="0.25">
      <c r="A14" s="14" t="s">
        <v>266</v>
      </c>
      <c r="B14" s="15" t="s">
        <v>190</v>
      </c>
      <c r="C14" s="15">
        <v>52639406111</v>
      </c>
      <c r="D14" s="242"/>
    </row>
    <row r="15" spans="1:4" x14ac:dyDescent="0.25">
      <c r="A15" s="21" t="s">
        <v>216</v>
      </c>
      <c r="B15" s="28">
        <v>52639407000</v>
      </c>
      <c r="C15" s="23" t="s">
        <v>190</v>
      </c>
      <c r="D15" s="70">
        <f>SUM(D16:D21)</f>
        <v>0</v>
      </c>
    </row>
    <row r="16" spans="1:4" x14ac:dyDescent="0.25">
      <c r="A16" s="14" t="s">
        <v>267</v>
      </c>
      <c r="B16" s="15" t="s">
        <v>190</v>
      </c>
      <c r="C16" s="23" t="s">
        <v>312</v>
      </c>
      <c r="D16" s="242"/>
    </row>
    <row r="17" spans="1:4" x14ac:dyDescent="0.25">
      <c r="A17" s="14" t="s">
        <v>268</v>
      </c>
      <c r="B17" s="15" t="s">
        <v>190</v>
      </c>
      <c r="C17" s="23" t="s">
        <v>313</v>
      </c>
      <c r="D17" s="242"/>
    </row>
    <row r="18" spans="1:4" x14ac:dyDescent="0.25">
      <c r="A18" s="14" t="s">
        <v>269</v>
      </c>
      <c r="B18" s="15" t="s">
        <v>190</v>
      </c>
      <c r="C18" s="23" t="s">
        <v>314</v>
      </c>
      <c r="D18" s="242"/>
    </row>
    <row r="19" spans="1:4" x14ac:dyDescent="0.25">
      <c r="A19" s="14" t="s">
        <v>270</v>
      </c>
      <c r="B19" s="15" t="s">
        <v>190</v>
      </c>
      <c r="C19" s="23" t="s">
        <v>315</v>
      </c>
      <c r="D19" s="242"/>
    </row>
    <row r="20" spans="1:4" x14ac:dyDescent="0.25">
      <c r="A20" s="14" t="s">
        <v>271</v>
      </c>
      <c r="B20" s="15" t="s">
        <v>190</v>
      </c>
      <c r="C20" s="23" t="s">
        <v>316</v>
      </c>
      <c r="D20" s="242"/>
    </row>
    <row r="21" spans="1:4" x14ac:dyDescent="0.25">
      <c r="A21" s="14" t="s">
        <v>272</v>
      </c>
      <c r="B21" s="15" t="s">
        <v>190</v>
      </c>
      <c r="C21" s="23" t="s">
        <v>317</v>
      </c>
      <c r="D21" s="242"/>
    </row>
    <row r="22" spans="1:4" x14ac:dyDescent="0.25">
      <c r="A22" s="21" t="s">
        <v>217</v>
      </c>
      <c r="B22" s="33" t="s">
        <v>231</v>
      </c>
      <c r="C22" s="15" t="s">
        <v>190</v>
      </c>
      <c r="D22" s="70">
        <f>SUM(D23:D26)</f>
        <v>0</v>
      </c>
    </row>
    <row r="23" spans="1:4" x14ac:dyDescent="0.25">
      <c r="A23" s="14" t="s">
        <v>273</v>
      </c>
      <c r="B23" s="23" t="s">
        <v>190</v>
      </c>
      <c r="C23" s="15">
        <v>52639410101</v>
      </c>
      <c r="D23" s="242"/>
    </row>
    <row r="24" spans="1:4" x14ac:dyDescent="0.25">
      <c r="A24" s="14" t="s">
        <v>274</v>
      </c>
      <c r="B24" s="23" t="s">
        <v>190</v>
      </c>
      <c r="C24" s="15">
        <v>52639410106</v>
      </c>
      <c r="D24" s="242"/>
    </row>
    <row r="25" spans="1:4" x14ac:dyDescent="0.25">
      <c r="A25" s="14" t="s">
        <v>275</v>
      </c>
      <c r="B25" s="23" t="s">
        <v>190</v>
      </c>
      <c r="C25" s="15">
        <v>52639410111</v>
      </c>
      <c r="D25" s="253"/>
    </row>
    <row r="26" spans="1:4" x14ac:dyDescent="0.25">
      <c r="A26" s="34" t="s">
        <v>276</v>
      </c>
      <c r="B26" s="15" t="s">
        <v>190</v>
      </c>
      <c r="C26" s="23" t="s">
        <v>355</v>
      </c>
      <c r="D26" s="253"/>
    </row>
    <row r="27" spans="1:4" ht="15.75" customHeight="1" x14ac:dyDescent="0.25">
      <c r="A27" s="21" t="s">
        <v>218</v>
      </c>
      <c r="B27" s="33" t="s">
        <v>232</v>
      </c>
      <c r="C27" s="35" t="s">
        <v>190</v>
      </c>
      <c r="D27" s="70">
        <f>SUM(D28:D32)</f>
        <v>0</v>
      </c>
    </row>
    <row r="28" spans="1:4" x14ac:dyDescent="0.25">
      <c r="A28" s="14" t="s">
        <v>277</v>
      </c>
      <c r="B28" s="15" t="s">
        <v>190</v>
      </c>
      <c r="C28" s="23" t="s">
        <v>318</v>
      </c>
      <c r="D28" s="242"/>
    </row>
    <row r="29" spans="1:4" x14ac:dyDescent="0.25">
      <c r="A29" s="14" t="s">
        <v>278</v>
      </c>
      <c r="B29" s="15" t="s">
        <v>190</v>
      </c>
      <c r="C29" s="23" t="s">
        <v>319</v>
      </c>
      <c r="D29" s="242"/>
    </row>
    <row r="30" spans="1:4" x14ac:dyDescent="0.25">
      <c r="A30" s="14" t="s">
        <v>279</v>
      </c>
      <c r="B30" s="15" t="s">
        <v>190</v>
      </c>
      <c r="C30" s="23" t="s">
        <v>320</v>
      </c>
      <c r="D30" s="242"/>
    </row>
    <row r="31" spans="1:4" x14ac:dyDescent="0.25">
      <c r="A31" s="14" t="s">
        <v>280</v>
      </c>
      <c r="B31" s="15" t="s">
        <v>190</v>
      </c>
      <c r="C31" s="23" t="s">
        <v>321</v>
      </c>
      <c r="D31" s="242"/>
    </row>
    <row r="32" spans="1:4" x14ac:dyDescent="0.25">
      <c r="A32" s="14" t="s">
        <v>281</v>
      </c>
      <c r="B32" s="15" t="s">
        <v>190</v>
      </c>
      <c r="C32" s="23" t="s">
        <v>322</v>
      </c>
      <c r="D32" s="242"/>
    </row>
    <row r="33" spans="1:4" x14ac:dyDescent="0.25">
      <c r="A33" s="21" t="s">
        <v>219</v>
      </c>
      <c r="B33" s="33" t="s">
        <v>233</v>
      </c>
      <c r="C33" s="35" t="s">
        <v>190</v>
      </c>
      <c r="D33" s="70">
        <f>SUM(D34:D38)</f>
        <v>0</v>
      </c>
    </row>
    <row r="34" spans="1:4" x14ac:dyDescent="0.25">
      <c r="A34" s="14" t="s">
        <v>282</v>
      </c>
      <c r="B34" s="15" t="s">
        <v>190</v>
      </c>
      <c r="C34" s="23" t="s">
        <v>323</v>
      </c>
      <c r="D34" s="242"/>
    </row>
    <row r="35" spans="1:4" x14ac:dyDescent="0.25">
      <c r="A35" s="14" t="s">
        <v>283</v>
      </c>
      <c r="B35" s="15" t="s">
        <v>190</v>
      </c>
      <c r="C35" s="23" t="s">
        <v>324</v>
      </c>
      <c r="D35" s="242"/>
    </row>
    <row r="36" spans="1:4" x14ac:dyDescent="0.25">
      <c r="A36" s="14" t="s">
        <v>284</v>
      </c>
      <c r="B36" s="15" t="s">
        <v>190</v>
      </c>
      <c r="C36" s="23" t="s">
        <v>325</v>
      </c>
      <c r="D36" s="242"/>
    </row>
    <row r="37" spans="1:4" x14ac:dyDescent="0.25">
      <c r="A37" s="14" t="s">
        <v>285</v>
      </c>
      <c r="B37" s="15" t="s">
        <v>190</v>
      </c>
      <c r="C37" s="23" t="s">
        <v>326</v>
      </c>
      <c r="D37" s="242"/>
    </row>
    <row r="38" spans="1:4" x14ac:dyDescent="0.25">
      <c r="A38" s="14" t="s">
        <v>286</v>
      </c>
      <c r="B38" s="15" t="s">
        <v>190</v>
      </c>
      <c r="C38" s="23" t="s">
        <v>327</v>
      </c>
      <c r="D38" s="242"/>
    </row>
    <row r="39" spans="1:4" x14ac:dyDescent="0.25">
      <c r="A39" s="21" t="s">
        <v>220</v>
      </c>
      <c r="B39" s="33" t="s">
        <v>234</v>
      </c>
      <c r="C39" s="35" t="s">
        <v>190</v>
      </c>
      <c r="D39" s="70">
        <f>SUM(D40:D42)</f>
        <v>0</v>
      </c>
    </row>
    <row r="40" spans="1:4" x14ac:dyDescent="0.25">
      <c r="A40" s="14" t="s">
        <v>287</v>
      </c>
      <c r="B40" s="15" t="s">
        <v>190</v>
      </c>
      <c r="C40" s="23" t="s">
        <v>328</v>
      </c>
      <c r="D40" s="242"/>
    </row>
    <row r="41" spans="1:4" x14ac:dyDescent="0.25">
      <c r="A41" s="14" t="s">
        <v>288</v>
      </c>
      <c r="B41" s="15" t="s">
        <v>190</v>
      </c>
      <c r="C41" s="23" t="s">
        <v>329</v>
      </c>
      <c r="D41" s="242"/>
    </row>
    <row r="42" spans="1:4" x14ac:dyDescent="0.25">
      <c r="A42" s="14" t="s">
        <v>289</v>
      </c>
      <c r="B42" s="15" t="s">
        <v>190</v>
      </c>
      <c r="C42" s="23" t="s">
        <v>330</v>
      </c>
      <c r="D42" s="242"/>
    </row>
    <row r="43" spans="1:4" x14ac:dyDescent="0.25">
      <c r="A43" s="21" t="s">
        <v>256</v>
      </c>
      <c r="B43" s="33" t="s">
        <v>235</v>
      </c>
      <c r="C43" s="35" t="s">
        <v>190</v>
      </c>
      <c r="D43" s="70">
        <f>SUM(D44:D49)</f>
        <v>0</v>
      </c>
    </row>
    <row r="44" spans="1:4" x14ac:dyDescent="0.25">
      <c r="A44" s="14" t="s">
        <v>290</v>
      </c>
      <c r="B44" s="15" t="s">
        <v>190</v>
      </c>
      <c r="C44" s="23" t="s">
        <v>331</v>
      </c>
      <c r="D44" s="242"/>
    </row>
    <row r="45" spans="1:4" x14ac:dyDescent="0.25">
      <c r="A45" s="14" t="s">
        <v>266</v>
      </c>
      <c r="B45" s="15" t="s">
        <v>190</v>
      </c>
      <c r="C45" s="23" t="s">
        <v>332</v>
      </c>
      <c r="D45" s="242"/>
    </row>
    <row r="46" spans="1:4" x14ac:dyDescent="0.25">
      <c r="A46" s="14" t="s">
        <v>291</v>
      </c>
      <c r="B46" s="15" t="s">
        <v>190</v>
      </c>
      <c r="C46" s="23" t="s">
        <v>333</v>
      </c>
      <c r="D46" s="242"/>
    </row>
    <row r="47" spans="1:4" x14ac:dyDescent="0.25">
      <c r="A47" s="14" t="s">
        <v>292</v>
      </c>
      <c r="B47" s="15" t="s">
        <v>190</v>
      </c>
      <c r="C47" s="23" t="s">
        <v>334</v>
      </c>
      <c r="D47" s="242"/>
    </row>
    <row r="48" spans="1:4" x14ac:dyDescent="0.25">
      <c r="A48" s="14" t="s">
        <v>293</v>
      </c>
      <c r="B48" s="15" t="s">
        <v>190</v>
      </c>
      <c r="C48" s="23" t="s">
        <v>335</v>
      </c>
      <c r="D48" s="242"/>
    </row>
    <row r="49" spans="1:4" x14ac:dyDescent="0.25">
      <c r="A49" s="14" t="s">
        <v>294</v>
      </c>
      <c r="B49" s="15" t="s">
        <v>190</v>
      </c>
      <c r="C49" s="23" t="s">
        <v>336</v>
      </c>
      <c r="D49" s="242"/>
    </row>
    <row r="50" spans="1:4" ht="29.25" x14ac:dyDescent="0.25">
      <c r="A50" s="236" t="s">
        <v>257</v>
      </c>
      <c r="B50" s="237">
        <v>52639422000</v>
      </c>
      <c r="C50" s="235" t="s">
        <v>190</v>
      </c>
      <c r="D50" s="70">
        <f>SUM(D51:D57)</f>
        <v>0</v>
      </c>
    </row>
    <row r="51" spans="1:4" x14ac:dyDescent="0.25">
      <c r="A51" s="26" t="s">
        <v>295</v>
      </c>
      <c r="B51" s="234" t="s">
        <v>190</v>
      </c>
      <c r="C51" s="235" t="s">
        <v>337</v>
      </c>
      <c r="D51" s="242"/>
    </row>
    <row r="52" spans="1:4" x14ac:dyDescent="0.25">
      <c r="A52" s="26" t="s">
        <v>296</v>
      </c>
      <c r="B52" s="234" t="s">
        <v>190</v>
      </c>
      <c r="C52" s="235" t="s">
        <v>338</v>
      </c>
      <c r="D52" s="242"/>
    </row>
    <row r="53" spans="1:4" x14ac:dyDescent="0.25">
      <c r="A53" s="26" t="s">
        <v>297</v>
      </c>
      <c r="B53" s="234" t="s">
        <v>190</v>
      </c>
      <c r="C53" s="235" t="s">
        <v>339</v>
      </c>
      <c r="D53" s="242"/>
    </row>
    <row r="54" spans="1:4" x14ac:dyDescent="0.25">
      <c r="A54" s="26" t="s">
        <v>298</v>
      </c>
      <c r="B54" s="234" t="s">
        <v>190</v>
      </c>
      <c r="C54" s="235" t="s">
        <v>340</v>
      </c>
      <c r="D54" s="242"/>
    </row>
    <row r="55" spans="1:4" x14ac:dyDescent="0.25">
      <c r="A55" s="26" t="s">
        <v>299</v>
      </c>
      <c r="B55" s="234" t="s">
        <v>190</v>
      </c>
      <c r="C55" s="235" t="s">
        <v>341</v>
      </c>
      <c r="D55" s="242"/>
    </row>
    <row r="56" spans="1:4" x14ac:dyDescent="0.25">
      <c r="A56" s="26" t="s">
        <v>300</v>
      </c>
      <c r="B56" s="234" t="s">
        <v>190</v>
      </c>
      <c r="C56" s="235" t="s">
        <v>342</v>
      </c>
      <c r="D56" s="242"/>
    </row>
    <row r="57" spans="1:4" x14ac:dyDescent="0.25">
      <c r="A57" s="26" t="s">
        <v>301</v>
      </c>
      <c r="B57" s="234" t="s">
        <v>190</v>
      </c>
      <c r="C57" s="235" t="s">
        <v>343</v>
      </c>
      <c r="D57" s="242"/>
    </row>
    <row r="58" spans="1:4" x14ac:dyDescent="0.25">
      <c r="A58" s="236" t="s">
        <v>258</v>
      </c>
      <c r="B58" s="237">
        <v>52639425000</v>
      </c>
      <c r="C58" s="235" t="s">
        <v>190</v>
      </c>
      <c r="D58" s="70">
        <f>SUM(D59:D64)</f>
        <v>0</v>
      </c>
    </row>
    <row r="59" spans="1:4" x14ac:dyDescent="0.25">
      <c r="A59" s="26" t="s">
        <v>302</v>
      </c>
      <c r="B59" s="234" t="s">
        <v>190</v>
      </c>
      <c r="C59" s="235" t="s">
        <v>344</v>
      </c>
      <c r="D59" s="242"/>
    </row>
    <row r="60" spans="1:4" x14ac:dyDescent="0.25">
      <c r="A60" s="26" t="s">
        <v>274</v>
      </c>
      <c r="B60" s="234" t="s">
        <v>190</v>
      </c>
      <c r="C60" s="235" t="s">
        <v>345</v>
      </c>
      <c r="D60" s="242"/>
    </row>
    <row r="61" spans="1:4" x14ac:dyDescent="0.25">
      <c r="A61" s="26" t="s">
        <v>303</v>
      </c>
      <c r="B61" s="234" t="s">
        <v>190</v>
      </c>
      <c r="C61" s="235" t="s">
        <v>346</v>
      </c>
      <c r="D61" s="242"/>
    </row>
    <row r="62" spans="1:4" x14ac:dyDescent="0.25">
      <c r="A62" s="26" t="s">
        <v>304</v>
      </c>
      <c r="B62" s="234" t="s">
        <v>190</v>
      </c>
      <c r="C62" s="235" t="s">
        <v>347</v>
      </c>
      <c r="D62" s="242"/>
    </row>
    <row r="63" spans="1:4" x14ac:dyDescent="0.25">
      <c r="A63" s="26" t="s">
        <v>305</v>
      </c>
      <c r="B63" s="234" t="s">
        <v>190</v>
      </c>
      <c r="C63" s="235" t="s">
        <v>348</v>
      </c>
      <c r="D63" s="242"/>
    </row>
    <row r="64" spans="1:4" x14ac:dyDescent="0.25">
      <c r="A64" s="26" t="s">
        <v>306</v>
      </c>
      <c r="B64" s="234" t="s">
        <v>190</v>
      </c>
      <c r="C64" s="235" t="s">
        <v>349</v>
      </c>
      <c r="D64" s="242"/>
    </row>
    <row r="65" spans="1:4" x14ac:dyDescent="0.25">
      <c r="A65" s="236" t="s">
        <v>259</v>
      </c>
      <c r="B65" s="237">
        <v>52639428000</v>
      </c>
      <c r="C65" s="235" t="s">
        <v>190</v>
      </c>
      <c r="D65" s="70">
        <f>SUM(D66:D70)</f>
        <v>0</v>
      </c>
    </row>
    <row r="66" spans="1:4" x14ac:dyDescent="0.25">
      <c r="A66" s="26" t="s">
        <v>307</v>
      </c>
      <c r="B66" s="234" t="s">
        <v>190</v>
      </c>
      <c r="C66" s="235" t="s">
        <v>350</v>
      </c>
      <c r="D66" s="242"/>
    </row>
    <row r="67" spans="1:4" x14ac:dyDescent="0.25">
      <c r="A67" s="26" t="s">
        <v>308</v>
      </c>
      <c r="B67" s="234" t="s">
        <v>190</v>
      </c>
      <c r="C67" s="235" t="s">
        <v>351</v>
      </c>
      <c r="D67" s="242"/>
    </row>
    <row r="68" spans="1:4" x14ac:dyDescent="0.25">
      <c r="A68" s="26" t="s">
        <v>309</v>
      </c>
      <c r="B68" s="234" t="s">
        <v>190</v>
      </c>
      <c r="C68" s="235" t="s">
        <v>352</v>
      </c>
      <c r="D68" s="242"/>
    </row>
    <row r="69" spans="1:4" x14ac:dyDescent="0.25">
      <c r="A69" s="26" t="s">
        <v>310</v>
      </c>
      <c r="B69" s="234" t="s">
        <v>190</v>
      </c>
      <c r="C69" s="235" t="s">
        <v>353</v>
      </c>
      <c r="D69" s="242"/>
    </row>
    <row r="70" spans="1:4" x14ac:dyDescent="0.25">
      <c r="A70" s="26" t="s">
        <v>311</v>
      </c>
      <c r="B70" s="234" t="s">
        <v>190</v>
      </c>
      <c r="C70" s="235" t="s">
        <v>354</v>
      </c>
      <c r="D70" s="242"/>
    </row>
    <row r="71" spans="1:4" x14ac:dyDescent="0.25">
      <c r="A71" s="14"/>
      <c r="B71" s="12"/>
      <c r="C71" s="12"/>
      <c r="D71" s="12"/>
    </row>
    <row r="72" spans="1:4" ht="23.25" customHeight="1" x14ac:dyDescent="0.25">
      <c r="A72" s="72" t="s">
        <v>189</v>
      </c>
      <c r="B72" s="12"/>
      <c r="C72" s="12"/>
      <c r="D72" s="17">
        <f>SUM(D8,D11,D15,D22,D27,D33,D39,D43,D50,D58,D65)</f>
        <v>0</v>
      </c>
    </row>
    <row r="73" spans="1:4" x14ac:dyDescent="0.25">
      <c r="A73" s="21"/>
      <c r="B73" s="12"/>
      <c r="C73" s="12"/>
      <c r="D73" s="17"/>
    </row>
    <row r="74" spans="1:4" x14ac:dyDescent="0.25">
      <c r="A74" s="38" t="s">
        <v>124</v>
      </c>
      <c r="B74" s="39"/>
      <c r="C74" s="39"/>
      <c r="D74" s="44">
        <v>33</v>
      </c>
    </row>
    <row r="75" spans="1:4" x14ac:dyDescent="0.25">
      <c r="A75" s="41" t="s">
        <v>193</v>
      </c>
      <c r="B75" s="42"/>
      <c r="C75" s="42"/>
      <c r="D75" s="42">
        <f>D6-D74</f>
        <v>-33</v>
      </c>
    </row>
    <row r="76" spans="1:4" ht="88.5" customHeight="1" x14ac:dyDescent="0.25">
      <c r="A76" s="56" t="s">
        <v>195</v>
      </c>
      <c r="B76" s="270"/>
      <c r="C76" s="271"/>
      <c r="D76" s="272"/>
    </row>
  </sheetData>
  <sheetProtection sort="0" autoFilter="0"/>
  <mergeCells count="2">
    <mergeCell ref="A2:D2"/>
    <mergeCell ref="B76:D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7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38.5703125" style="19" customWidth="1"/>
    <col min="2" max="2" width="16" style="19" customWidth="1"/>
    <col min="3" max="3" width="14.5703125" style="19" customWidth="1"/>
    <col min="4" max="5" width="19.7109375" style="19" customWidth="1"/>
    <col min="6" max="16384" width="9.140625" style="19"/>
  </cols>
  <sheetData>
    <row r="2" spans="1:5" ht="23.25" customHeight="1" x14ac:dyDescent="0.25">
      <c r="A2" s="285" t="s">
        <v>184</v>
      </c>
      <c r="B2" s="285"/>
      <c r="C2" s="285"/>
      <c r="D2" s="285"/>
      <c r="E2" s="285"/>
    </row>
    <row r="3" spans="1:5" x14ac:dyDescent="0.25">
      <c r="A3" s="12"/>
      <c r="B3" s="12"/>
      <c r="C3" s="12"/>
      <c r="D3" s="12"/>
      <c r="E3" s="12"/>
    </row>
    <row r="4" spans="1:5" ht="90" x14ac:dyDescent="0.25">
      <c r="A4" s="20" t="s">
        <v>119</v>
      </c>
      <c r="B4" s="13" t="s">
        <v>185</v>
      </c>
      <c r="C4" s="13" t="s">
        <v>186</v>
      </c>
      <c r="D4" s="13" t="s">
        <v>187</v>
      </c>
      <c r="E4" s="13" t="s">
        <v>188</v>
      </c>
    </row>
    <row r="5" spans="1:5" x14ac:dyDescent="0.25">
      <c r="A5" s="12"/>
      <c r="B5" s="20">
        <v>1</v>
      </c>
      <c r="C5" s="20">
        <v>2</v>
      </c>
      <c r="D5" s="20">
        <v>3</v>
      </c>
      <c r="E5" s="20">
        <v>4</v>
      </c>
    </row>
    <row r="6" spans="1:5" ht="38.25" customHeight="1" x14ac:dyDescent="0.25">
      <c r="A6" s="94" t="s">
        <v>261</v>
      </c>
      <c r="B6" s="36">
        <v>52639000000</v>
      </c>
      <c r="C6" s="37" t="s">
        <v>190</v>
      </c>
      <c r="D6" s="60">
        <f>SUM(D9:D10,D12:D14,D16:D21,D23:D26,D28:D32,D34:D38,D40:D42,D44:D49,D51:D57,D59:D64,D66:D70)</f>
        <v>0</v>
      </c>
      <c r="E6" s="60">
        <f>SUM(E9:E10,E12:E14,E16:E21,E23:E26,E28:E32,E34:E38,E40:E42,E44:E49,E51:E57,E59:E64,E66:E70)</f>
        <v>0</v>
      </c>
    </row>
    <row r="7" spans="1:5" ht="15" customHeight="1" x14ac:dyDescent="0.25">
      <c r="A7" s="71" t="s">
        <v>196</v>
      </c>
      <c r="B7" s="31"/>
      <c r="C7" s="14"/>
      <c r="D7" s="12"/>
      <c r="E7" s="12"/>
    </row>
    <row r="8" spans="1:5" ht="15" customHeight="1" x14ac:dyDescent="0.25">
      <c r="A8" s="21" t="s">
        <v>214</v>
      </c>
      <c r="B8" s="32">
        <v>52639402000</v>
      </c>
      <c r="C8" s="35" t="s">
        <v>190</v>
      </c>
      <c r="D8" s="70">
        <f>SUM(D9:D10)</f>
        <v>0</v>
      </c>
      <c r="E8" s="70">
        <f>SUM(E9:E10)</f>
        <v>0</v>
      </c>
    </row>
    <row r="9" spans="1:5" ht="15" customHeight="1" x14ac:dyDescent="0.25">
      <c r="A9" s="14" t="s">
        <v>262</v>
      </c>
      <c r="B9" s="27" t="s">
        <v>190</v>
      </c>
      <c r="C9" s="27">
        <v>52639402101</v>
      </c>
      <c r="D9" s="242"/>
      <c r="E9" s="242"/>
    </row>
    <row r="10" spans="1:5" ht="15" customHeight="1" x14ac:dyDescent="0.25">
      <c r="A10" s="14" t="s">
        <v>263</v>
      </c>
      <c r="B10" s="27" t="s">
        <v>190</v>
      </c>
      <c r="C10" s="15">
        <v>52639402106</v>
      </c>
      <c r="D10" s="242"/>
      <c r="E10" s="242"/>
    </row>
    <row r="11" spans="1:5" ht="15" customHeight="1" x14ac:dyDescent="0.25">
      <c r="A11" s="21" t="s">
        <v>215</v>
      </c>
      <c r="B11" s="28">
        <v>52639406000</v>
      </c>
      <c r="C11" s="35" t="s">
        <v>190</v>
      </c>
      <c r="D11" s="70">
        <f>SUM(D12:D14)</f>
        <v>0</v>
      </c>
      <c r="E11" s="70">
        <f>SUM(E12:E14)</f>
        <v>0</v>
      </c>
    </row>
    <row r="12" spans="1:5" ht="15" customHeight="1" x14ac:dyDescent="0.25">
      <c r="A12" s="14" t="s">
        <v>264</v>
      </c>
      <c r="B12" s="15" t="s">
        <v>190</v>
      </c>
      <c r="C12" s="15">
        <v>52639406101</v>
      </c>
      <c r="D12" s="242"/>
      <c r="E12" s="242"/>
    </row>
    <row r="13" spans="1:5" ht="15" customHeight="1" x14ac:dyDescent="0.25">
      <c r="A13" s="14" t="s">
        <v>265</v>
      </c>
      <c r="B13" s="15" t="s">
        <v>190</v>
      </c>
      <c r="C13" s="15">
        <v>52639406106</v>
      </c>
      <c r="D13" s="242"/>
      <c r="E13" s="242"/>
    </row>
    <row r="14" spans="1:5" ht="15" customHeight="1" x14ac:dyDescent="0.25">
      <c r="A14" s="14" t="s">
        <v>266</v>
      </c>
      <c r="B14" s="15" t="s">
        <v>190</v>
      </c>
      <c r="C14" s="15">
        <v>52639406111</v>
      </c>
      <c r="D14" s="242"/>
      <c r="E14" s="242"/>
    </row>
    <row r="15" spans="1:5" ht="15" customHeight="1" x14ac:dyDescent="0.25">
      <c r="A15" s="21" t="s">
        <v>216</v>
      </c>
      <c r="B15" s="28">
        <v>52639407000</v>
      </c>
      <c r="C15" s="23" t="s">
        <v>190</v>
      </c>
      <c r="D15" s="70">
        <f>SUM(D16:D21)</f>
        <v>0</v>
      </c>
      <c r="E15" s="70">
        <f>SUM(E16:E21)</f>
        <v>0</v>
      </c>
    </row>
    <row r="16" spans="1:5" ht="15" customHeight="1" x14ac:dyDescent="0.25">
      <c r="A16" s="14" t="s">
        <v>267</v>
      </c>
      <c r="B16" s="15" t="s">
        <v>190</v>
      </c>
      <c r="C16" s="23" t="s">
        <v>312</v>
      </c>
      <c r="D16" s="242"/>
      <c r="E16" s="242"/>
    </row>
    <row r="17" spans="1:5" ht="15" customHeight="1" x14ac:dyDescent="0.25">
      <c r="A17" s="14" t="s">
        <v>268</v>
      </c>
      <c r="B17" s="15" t="s">
        <v>190</v>
      </c>
      <c r="C17" s="23" t="s">
        <v>313</v>
      </c>
      <c r="D17" s="242"/>
      <c r="E17" s="242"/>
    </row>
    <row r="18" spans="1:5" ht="15" customHeight="1" x14ac:dyDescent="0.25">
      <c r="A18" s="14" t="s">
        <v>269</v>
      </c>
      <c r="B18" s="15" t="s">
        <v>190</v>
      </c>
      <c r="C18" s="23" t="s">
        <v>314</v>
      </c>
      <c r="D18" s="242"/>
      <c r="E18" s="242"/>
    </row>
    <row r="19" spans="1:5" ht="15" customHeight="1" x14ac:dyDescent="0.25">
      <c r="A19" s="14" t="s">
        <v>270</v>
      </c>
      <c r="B19" s="15" t="s">
        <v>190</v>
      </c>
      <c r="C19" s="23" t="s">
        <v>315</v>
      </c>
      <c r="D19" s="242"/>
      <c r="E19" s="242"/>
    </row>
    <row r="20" spans="1:5" ht="15" customHeight="1" x14ac:dyDescent="0.25">
      <c r="A20" s="14" t="s">
        <v>271</v>
      </c>
      <c r="B20" s="15" t="s">
        <v>190</v>
      </c>
      <c r="C20" s="23" t="s">
        <v>316</v>
      </c>
      <c r="D20" s="242"/>
      <c r="E20" s="242"/>
    </row>
    <row r="21" spans="1:5" ht="15" customHeight="1" x14ac:dyDescent="0.25">
      <c r="A21" s="14" t="s">
        <v>272</v>
      </c>
      <c r="B21" s="15" t="s">
        <v>190</v>
      </c>
      <c r="C21" s="23" t="s">
        <v>317</v>
      </c>
      <c r="D21" s="242"/>
      <c r="E21" s="242"/>
    </row>
    <row r="22" spans="1:5" ht="15" customHeight="1" x14ac:dyDescent="0.25">
      <c r="A22" s="21" t="s">
        <v>217</v>
      </c>
      <c r="B22" s="33" t="s">
        <v>231</v>
      </c>
      <c r="C22" s="15" t="s">
        <v>190</v>
      </c>
      <c r="D22" s="70">
        <f>SUM(D23:D26)</f>
        <v>0</v>
      </c>
      <c r="E22" s="70">
        <f>SUM(E23:E26)</f>
        <v>0</v>
      </c>
    </row>
    <row r="23" spans="1:5" ht="15" customHeight="1" x14ac:dyDescent="0.25">
      <c r="A23" s="14" t="s">
        <v>273</v>
      </c>
      <c r="B23" s="23" t="s">
        <v>190</v>
      </c>
      <c r="C23" s="15">
        <v>52639410101</v>
      </c>
      <c r="D23" s="242"/>
      <c r="E23" s="242"/>
    </row>
    <row r="24" spans="1:5" ht="15" customHeight="1" x14ac:dyDescent="0.25">
      <c r="A24" s="14" t="s">
        <v>274</v>
      </c>
      <c r="B24" s="23" t="s">
        <v>190</v>
      </c>
      <c r="C24" s="15">
        <v>52639410106</v>
      </c>
      <c r="D24" s="242"/>
      <c r="E24" s="242"/>
    </row>
    <row r="25" spans="1:5" ht="15" customHeight="1" x14ac:dyDescent="0.25">
      <c r="A25" s="14" t="s">
        <v>275</v>
      </c>
      <c r="B25" s="23" t="s">
        <v>190</v>
      </c>
      <c r="C25" s="15">
        <v>52639410111</v>
      </c>
      <c r="D25" s="253"/>
      <c r="E25" s="253"/>
    </row>
    <row r="26" spans="1:5" ht="15" customHeight="1" x14ac:dyDescent="0.25">
      <c r="A26" s="34" t="s">
        <v>276</v>
      </c>
      <c r="B26" s="15" t="s">
        <v>190</v>
      </c>
      <c r="C26" s="23" t="s">
        <v>355</v>
      </c>
      <c r="D26" s="253"/>
      <c r="E26" s="253"/>
    </row>
    <row r="27" spans="1:5" ht="15" customHeight="1" x14ac:dyDescent="0.25">
      <c r="A27" s="21" t="s">
        <v>218</v>
      </c>
      <c r="B27" s="33" t="s">
        <v>232</v>
      </c>
      <c r="C27" s="35" t="s">
        <v>190</v>
      </c>
      <c r="D27" s="70">
        <f>SUM(D28:D32)</f>
        <v>0</v>
      </c>
      <c r="E27" s="70">
        <f>SUM(E28:E32)</f>
        <v>0</v>
      </c>
    </row>
    <row r="28" spans="1:5" ht="15" customHeight="1" x14ac:dyDescent="0.25">
      <c r="A28" s="14" t="s">
        <v>277</v>
      </c>
      <c r="B28" s="15" t="s">
        <v>190</v>
      </c>
      <c r="C28" s="23" t="s">
        <v>318</v>
      </c>
      <c r="D28" s="242"/>
      <c r="E28" s="242"/>
    </row>
    <row r="29" spans="1:5" ht="15" customHeight="1" x14ac:dyDescent="0.25">
      <c r="A29" s="14" t="s">
        <v>278</v>
      </c>
      <c r="B29" s="15" t="s">
        <v>190</v>
      </c>
      <c r="C29" s="23" t="s">
        <v>319</v>
      </c>
      <c r="D29" s="242"/>
      <c r="E29" s="242"/>
    </row>
    <row r="30" spans="1:5" ht="15" customHeight="1" x14ac:dyDescent="0.25">
      <c r="A30" s="14" t="s">
        <v>279</v>
      </c>
      <c r="B30" s="15" t="s">
        <v>190</v>
      </c>
      <c r="C30" s="23" t="s">
        <v>320</v>
      </c>
      <c r="D30" s="242"/>
      <c r="E30" s="242"/>
    </row>
    <row r="31" spans="1:5" ht="15" customHeight="1" x14ac:dyDescent="0.25">
      <c r="A31" s="14" t="s">
        <v>280</v>
      </c>
      <c r="B31" s="15" t="s">
        <v>190</v>
      </c>
      <c r="C31" s="23" t="s">
        <v>321</v>
      </c>
      <c r="D31" s="242"/>
      <c r="E31" s="242"/>
    </row>
    <row r="32" spans="1:5" ht="15" customHeight="1" x14ac:dyDescent="0.25">
      <c r="A32" s="14" t="s">
        <v>281</v>
      </c>
      <c r="B32" s="15" t="s">
        <v>190</v>
      </c>
      <c r="C32" s="23" t="s">
        <v>322</v>
      </c>
      <c r="D32" s="242"/>
      <c r="E32" s="242"/>
    </row>
    <row r="33" spans="1:5" ht="15" customHeight="1" x14ac:dyDescent="0.25">
      <c r="A33" s="21" t="s">
        <v>219</v>
      </c>
      <c r="B33" s="33" t="s">
        <v>233</v>
      </c>
      <c r="C33" s="35" t="s">
        <v>190</v>
      </c>
      <c r="D33" s="70">
        <f>SUM(D34:D38)</f>
        <v>0</v>
      </c>
      <c r="E33" s="70">
        <f>SUM(E34:E38)</f>
        <v>0</v>
      </c>
    </row>
    <row r="34" spans="1:5" ht="15" customHeight="1" x14ac:dyDescent="0.25">
      <c r="A34" s="14" t="s">
        <v>282</v>
      </c>
      <c r="B34" s="15" t="s">
        <v>190</v>
      </c>
      <c r="C34" s="23" t="s">
        <v>323</v>
      </c>
      <c r="D34" s="242"/>
      <c r="E34" s="242"/>
    </row>
    <row r="35" spans="1:5" ht="15" customHeight="1" x14ac:dyDescent="0.25">
      <c r="A35" s="14" t="s">
        <v>283</v>
      </c>
      <c r="B35" s="15" t="s">
        <v>190</v>
      </c>
      <c r="C35" s="23" t="s">
        <v>324</v>
      </c>
      <c r="D35" s="242"/>
      <c r="E35" s="242"/>
    </row>
    <row r="36" spans="1:5" ht="15" customHeight="1" x14ac:dyDescent="0.25">
      <c r="A36" s="14" t="s">
        <v>284</v>
      </c>
      <c r="B36" s="15" t="s">
        <v>190</v>
      </c>
      <c r="C36" s="23" t="s">
        <v>325</v>
      </c>
      <c r="D36" s="242"/>
      <c r="E36" s="242"/>
    </row>
    <row r="37" spans="1:5" ht="15" customHeight="1" x14ac:dyDescent="0.25">
      <c r="A37" s="14" t="s">
        <v>285</v>
      </c>
      <c r="B37" s="15" t="s">
        <v>190</v>
      </c>
      <c r="C37" s="23" t="s">
        <v>326</v>
      </c>
      <c r="D37" s="242"/>
      <c r="E37" s="242"/>
    </row>
    <row r="38" spans="1:5" ht="15" customHeight="1" x14ac:dyDescent="0.25">
      <c r="A38" s="14" t="s">
        <v>286</v>
      </c>
      <c r="B38" s="15" t="s">
        <v>190</v>
      </c>
      <c r="C38" s="23" t="s">
        <v>327</v>
      </c>
      <c r="D38" s="242"/>
      <c r="E38" s="242"/>
    </row>
    <row r="39" spans="1:5" ht="15" customHeight="1" x14ac:dyDescent="0.25">
      <c r="A39" s="21" t="s">
        <v>220</v>
      </c>
      <c r="B39" s="33" t="s">
        <v>234</v>
      </c>
      <c r="C39" s="35" t="s">
        <v>190</v>
      </c>
      <c r="D39" s="70">
        <f>SUM(D40:D42)</f>
        <v>0</v>
      </c>
      <c r="E39" s="70">
        <f>SUM(E40:E42)</f>
        <v>0</v>
      </c>
    </row>
    <row r="40" spans="1:5" ht="15" customHeight="1" x14ac:dyDescent="0.25">
      <c r="A40" s="14" t="s">
        <v>287</v>
      </c>
      <c r="B40" s="15" t="s">
        <v>190</v>
      </c>
      <c r="C40" s="23" t="s">
        <v>328</v>
      </c>
      <c r="D40" s="242"/>
      <c r="E40" s="242"/>
    </row>
    <row r="41" spans="1:5" ht="15" customHeight="1" x14ac:dyDescent="0.25">
      <c r="A41" s="14" t="s">
        <v>288</v>
      </c>
      <c r="B41" s="15" t="s">
        <v>190</v>
      </c>
      <c r="C41" s="23" t="s">
        <v>329</v>
      </c>
      <c r="D41" s="242"/>
      <c r="E41" s="242"/>
    </row>
    <row r="42" spans="1:5" ht="15" customHeight="1" x14ac:dyDescent="0.25">
      <c r="A42" s="14" t="s">
        <v>289</v>
      </c>
      <c r="B42" s="15" t="s">
        <v>190</v>
      </c>
      <c r="C42" s="23" t="s">
        <v>330</v>
      </c>
      <c r="D42" s="242"/>
      <c r="E42" s="242"/>
    </row>
    <row r="43" spans="1:5" ht="15" customHeight="1" x14ac:dyDescent="0.25">
      <c r="A43" s="21" t="s">
        <v>256</v>
      </c>
      <c r="B43" s="33" t="s">
        <v>235</v>
      </c>
      <c r="C43" s="35" t="s">
        <v>190</v>
      </c>
      <c r="D43" s="70">
        <f>SUM(D44:D49)</f>
        <v>0</v>
      </c>
      <c r="E43" s="70">
        <f>SUM(E44:E49)</f>
        <v>0</v>
      </c>
    </row>
    <row r="44" spans="1:5" ht="15" customHeight="1" x14ac:dyDescent="0.25">
      <c r="A44" s="14" t="s">
        <v>290</v>
      </c>
      <c r="B44" s="15" t="s">
        <v>190</v>
      </c>
      <c r="C44" s="23" t="s">
        <v>331</v>
      </c>
      <c r="D44" s="242"/>
      <c r="E44" s="242"/>
    </row>
    <row r="45" spans="1:5" ht="15" customHeight="1" x14ac:dyDescent="0.25">
      <c r="A45" s="14" t="s">
        <v>266</v>
      </c>
      <c r="B45" s="15" t="s">
        <v>190</v>
      </c>
      <c r="C45" s="23" t="s">
        <v>332</v>
      </c>
      <c r="D45" s="242"/>
      <c r="E45" s="242"/>
    </row>
    <row r="46" spans="1:5" ht="15" customHeight="1" x14ac:dyDescent="0.25">
      <c r="A46" s="14" t="s">
        <v>291</v>
      </c>
      <c r="B46" s="15" t="s">
        <v>190</v>
      </c>
      <c r="C46" s="23" t="s">
        <v>333</v>
      </c>
      <c r="D46" s="242"/>
      <c r="E46" s="242"/>
    </row>
    <row r="47" spans="1:5" ht="15" customHeight="1" x14ac:dyDescent="0.25">
      <c r="A47" s="14" t="s">
        <v>292</v>
      </c>
      <c r="B47" s="15" t="s">
        <v>190</v>
      </c>
      <c r="C47" s="23" t="s">
        <v>334</v>
      </c>
      <c r="D47" s="242"/>
      <c r="E47" s="242"/>
    </row>
    <row r="48" spans="1:5" ht="15" customHeight="1" x14ac:dyDescent="0.25">
      <c r="A48" s="14" t="s">
        <v>293</v>
      </c>
      <c r="B48" s="15" t="s">
        <v>190</v>
      </c>
      <c r="C48" s="23" t="s">
        <v>335</v>
      </c>
      <c r="D48" s="242"/>
      <c r="E48" s="242"/>
    </row>
    <row r="49" spans="1:5" ht="15" customHeight="1" x14ac:dyDescent="0.25">
      <c r="A49" s="14" t="s">
        <v>294</v>
      </c>
      <c r="B49" s="15" t="s">
        <v>190</v>
      </c>
      <c r="C49" s="23" t="s">
        <v>336</v>
      </c>
      <c r="D49" s="242"/>
      <c r="E49" s="242"/>
    </row>
    <row r="50" spans="1:5" ht="15" customHeight="1" x14ac:dyDescent="0.25">
      <c r="A50" s="236" t="s">
        <v>257</v>
      </c>
      <c r="B50" s="237">
        <v>52639422000</v>
      </c>
      <c r="C50" s="235" t="s">
        <v>190</v>
      </c>
      <c r="D50" s="70">
        <f>SUM(D51:D57)</f>
        <v>0</v>
      </c>
      <c r="E50" s="70">
        <f>SUM(E51:E57)</f>
        <v>0</v>
      </c>
    </row>
    <row r="51" spans="1:5" ht="15" customHeight="1" x14ac:dyDescent="0.25">
      <c r="A51" s="26" t="s">
        <v>295</v>
      </c>
      <c r="B51" s="234" t="s">
        <v>190</v>
      </c>
      <c r="C51" s="235" t="s">
        <v>337</v>
      </c>
      <c r="D51" s="242"/>
      <c r="E51" s="242"/>
    </row>
    <row r="52" spans="1:5" ht="15" customHeight="1" x14ac:dyDescent="0.25">
      <c r="A52" s="26" t="s">
        <v>296</v>
      </c>
      <c r="B52" s="234" t="s">
        <v>190</v>
      </c>
      <c r="C52" s="235" t="s">
        <v>338</v>
      </c>
      <c r="D52" s="242"/>
      <c r="E52" s="242"/>
    </row>
    <row r="53" spans="1:5" ht="15" customHeight="1" x14ac:dyDescent="0.25">
      <c r="A53" s="26" t="s">
        <v>297</v>
      </c>
      <c r="B53" s="234" t="s">
        <v>190</v>
      </c>
      <c r="C53" s="235" t="s">
        <v>339</v>
      </c>
      <c r="D53" s="242"/>
      <c r="E53" s="242"/>
    </row>
    <row r="54" spans="1:5" ht="15" customHeight="1" x14ac:dyDescent="0.25">
      <c r="A54" s="26" t="s">
        <v>298</v>
      </c>
      <c r="B54" s="234" t="s">
        <v>190</v>
      </c>
      <c r="C54" s="235" t="s">
        <v>340</v>
      </c>
      <c r="D54" s="242"/>
      <c r="E54" s="242"/>
    </row>
    <row r="55" spans="1:5" ht="15" customHeight="1" x14ac:dyDescent="0.25">
      <c r="A55" s="26" t="s">
        <v>299</v>
      </c>
      <c r="B55" s="234" t="s">
        <v>190</v>
      </c>
      <c r="C55" s="235" t="s">
        <v>341</v>
      </c>
      <c r="D55" s="242"/>
      <c r="E55" s="242"/>
    </row>
    <row r="56" spans="1:5" ht="15" customHeight="1" x14ac:dyDescent="0.25">
      <c r="A56" s="26" t="s">
        <v>300</v>
      </c>
      <c r="B56" s="234" t="s">
        <v>190</v>
      </c>
      <c r="C56" s="235" t="s">
        <v>342</v>
      </c>
      <c r="D56" s="242"/>
      <c r="E56" s="242"/>
    </row>
    <row r="57" spans="1:5" ht="15" customHeight="1" x14ac:dyDescent="0.25">
      <c r="A57" s="26" t="s">
        <v>301</v>
      </c>
      <c r="B57" s="234" t="s">
        <v>190</v>
      </c>
      <c r="C57" s="235" t="s">
        <v>343</v>
      </c>
      <c r="D57" s="242"/>
      <c r="E57" s="242"/>
    </row>
    <row r="58" spans="1:5" ht="15" customHeight="1" x14ac:dyDescent="0.25">
      <c r="A58" s="236" t="s">
        <v>258</v>
      </c>
      <c r="B58" s="237">
        <v>52639425000</v>
      </c>
      <c r="C58" s="235" t="s">
        <v>190</v>
      </c>
      <c r="D58" s="70">
        <f>SUM(D59:D64)</f>
        <v>0</v>
      </c>
      <c r="E58" s="70">
        <f>SUM(E59:E64)</f>
        <v>0</v>
      </c>
    </row>
    <row r="59" spans="1:5" ht="15" customHeight="1" x14ac:dyDescent="0.25">
      <c r="A59" s="26" t="s">
        <v>302</v>
      </c>
      <c r="B59" s="234" t="s">
        <v>190</v>
      </c>
      <c r="C59" s="235" t="s">
        <v>344</v>
      </c>
      <c r="D59" s="242"/>
      <c r="E59" s="242"/>
    </row>
    <row r="60" spans="1:5" ht="15" customHeight="1" x14ac:dyDescent="0.25">
      <c r="A60" s="26" t="s">
        <v>274</v>
      </c>
      <c r="B60" s="234" t="s">
        <v>190</v>
      </c>
      <c r="C60" s="235" t="s">
        <v>345</v>
      </c>
      <c r="D60" s="242"/>
      <c r="E60" s="242"/>
    </row>
    <row r="61" spans="1:5" ht="15" customHeight="1" x14ac:dyDescent="0.25">
      <c r="A61" s="26" t="s">
        <v>303</v>
      </c>
      <c r="B61" s="234" t="s">
        <v>190</v>
      </c>
      <c r="C61" s="235" t="s">
        <v>346</v>
      </c>
      <c r="D61" s="253"/>
      <c r="E61" s="253"/>
    </row>
    <row r="62" spans="1:5" ht="15" customHeight="1" x14ac:dyDescent="0.25">
      <c r="A62" s="26" t="s">
        <v>304</v>
      </c>
      <c r="B62" s="234" t="s">
        <v>190</v>
      </c>
      <c r="C62" s="235" t="s">
        <v>347</v>
      </c>
      <c r="D62" s="253"/>
      <c r="E62" s="253"/>
    </row>
    <row r="63" spans="1:5" ht="15" customHeight="1" x14ac:dyDescent="0.25">
      <c r="A63" s="26" t="s">
        <v>305</v>
      </c>
      <c r="B63" s="234" t="s">
        <v>190</v>
      </c>
      <c r="C63" s="235" t="s">
        <v>348</v>
      </c>
      <c r="D63" s="253"/>
      <c r="E63" s="253"/>
    </row>
    <row r="64" spans="1:5" ht="15" customHeight="1" x14ac:dyDescent="0.25">
      <c r="A64" s="26" t="s">
        <v>306</v>
      </c>
      <c r="B64" s="234" t="s">
        <v>190</v>
      </c>
      <c r="C64" s="235" t="s">
        <v>349</v>
      </c>
      <c r="D64" s="253"/>
      <c r="E64" s="253"/>
    </row>
    <row r="65" spans="1:5" ht="15" customHeight="1" x14ac:dyDescent="0.25">
      <c r="A65" s="236" t="s">
        <v>259</v>
      </c>
      <c r="B65" s="237">
        <v>52639428000</v>
      </c>
      <c r="C65" s="235" t="s">
        <v>190</v>
      </c>
      <c r="D65" s="70">
        <f>SUM(D66:D70)</f>
        <v>0</v>
      </c>
      <c r="E65" s="70">
        <f>SUM(E66:E70)</f>
        <v>0</v>
      </c>
    </row>
    <row r="66" spans="1:5" ht="15" customHeight="1" x14ac:dyDescent="0.25">
      <c r="A66" s="26" t="s">
        <v>307</v>
      </c>
      <c r="B66" s="234" t="s">
        <v>190</v>
      </c>
      <c r="C66" s="235" t="s">
        <v>350</v>
      </c>
      <c r="D66" s="242"/>
      <c r="E66" s="242"/>
    </row>
    <row r="67" spans="1:5" ht="15" customHeight="1" x14ac:dyDescent="0.25">
      <c r="A67" s="26" t="s">
        <v>308</v>
      </c>
      <c r="B67" s="234" t="s">
        <v>190</v>
      </c>
      <c r="C67" s="235" t="s">
        <v>351</v>
      </c>
      <c r="D67" s="242"/>
      <c r="E67" s="242"/>
    </row>
    <row r="68" spans="1:5" ht="15" customHeight="1" x14ac:dyDescent="0.25">
      <c r="A68" s="26" t="s">
        <v>309</v>
      </c>
      <c r="B68" s="234" t="s">
        <v>190</v>
      </c>
      <c r="C68" s="235" t="s">
        <v>352</v>
      </c>
      <c r="D68" s="242"/>
      <c r="E68" s="242"/>
    </row>
    <row r="69" spans="1:5" ht="15" customHeight="1" x14ac:dyDescent="0.25">
      <c r="A69" s="26" t="s">
        <v>310</v>
      </c>
      <c r="B69" s="234" t="s">
        <v>190</v>
      </c>
      <c r="C69" s="235" t="s">
        <v>353</v>
      </c>
      <c r="D69" s="242"/>
      <c r="E69" s="242"/>
    </row>
    <row r="70" spans="1:5" ht="15" customHeight="1" x14ac:dyDescent="0.25">
      <c r="A70" s="26" t="s">
        <v>311</v>
      </c>
      <c r="B70" s="234" t="s">
        <v>190</v>
      </c>
      <c r="C70" s="235" t="s">
        <v>354</v>
      </c>
      <c r="D70" s="242"/>
      <c r="E70" s="242"/>
    </row>
    <row r="71" spans="1:5" ht="15" customHeight="1" x14ac:dyDescent="0.25">
      <c r="A71" s="14"/>
      <c r="B71" s="12"/>
      <c r="C71" s="12"/>
      <c r="D71" s="12"/>
      <c r="E71" s="12"/>
    </row>
    <row r="72" spans="1:5" ht="23.25" customHeight="1" x14ac:dyDescent="0.25">
      <c r="A72" s="72" t="s">
        <v>189</v>
      </c>
      <c r="B72" s="12"/>
      <c r="C72" s="12"/>
      <c r="D72" s="17">
        <f>SUM(D8,D11,D15,D22,D27,D33,D39,D43,D50,D58,D65)</f>
        <v>0</v>
      </c>
      <c r="E72" s="17">
        <f>SUM(E8,E11,E15,E22,E27,E33,E39,E43,E50,E58,E65)</f>
        <v>0</v>
      </c>
    </row>
    <row r="73" spans="1:5" ht="23.25" customHeight="1" x14ac:dyDescent="0.25">
      <c r="A73" s="38" t="s">
        <v>124</v>
      </c>
      <c r="B73" s="39"/>
      <c r="C73" s="39"/>
      <c r="D73" s="44">
        <v>52</v>
      </c>
      <c r="E73" s="44">
        <v>44</v>
      </c>
    </row>
    <row r="74" spans="1:5" ht="24.75" customHeight="1" x14ac:dyDescent="0.25">
      <c r="A74" s="45" t="s">
        <v>193</v>
      </c>
      <c r="B74" s="42"/>
      <c r="C74" s="42"/>
      <c r="D74" s="42">
        <f>D6-D73</f>
        <v>-52</v>
      </c>
      <c r="E74" s="42">
        <f>E6-E73</f>
        <v>-44</v>
      </c>
    </row>
    <row r="75" spans="1:5" ht="84" customHeight="1" x14ac:dyDescent="0.25">
      <c r="A75" s="278" t="s">
        <v>195</v>
      </c>
      <c r="B75" s="279"/>
      <c r="C75" s="280"/>
      <c r="D75" s="40"/>
      <c r="E75" s="40"/>
    </row>
  </sheetData>
  <sheetProtection sort="0" autoFilter="0"/>
  <mergeCells count="2">
    <mergeCell ref="A2:E2"/>
    <mergeCell ref="A75:C7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Справочно ф.1-МО за 2022 г.</vt:lpstr>
      <vt:lpstr>Нижнеомский_2023_КОДЫ</vt:lpstr>
      <vt:lpstr> МАКЕТ_ф. 1-МО_2023_Р.1_Терр</vt:lpstr>
      <vt:lpstr>Р.2_Быт</vt:lpstr>
      <vt:lpstr>Р.3_Спорт</vt:lpstr>
      <vt:lpstr>Р.4_Коммун</vt:lpstr>
      <vt:lpstr>Р.5_Здрав</vt:lpstr>
      <vt:lpstr>Р.6_Почта,телеф</vt:lpstr>
      <vt:lpstr>Лист1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Марина Юрьевна</dc:creator>
  <cp:lastModifiedBy>Гущина Елена Александровна</cp:lastModifiedBy>
  <dcterms:created xsi:type="dcterms:W3CDTF">2023-12-12T09:38:45Z</dcterms:created>
  <dcterms:modified xsi:type="dcterms:W3CDTF">2024-04-10T03:30:23Z</dcterms:modified>
</cp:coreProperties>
</file>