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0470" windowHeight="10755" tabRatio="922" activeTab="2"/>
  </bookViews>
  <sheets>
    <sheet name="Справочно_ф.1-МО за 2022 г" sheetId="12" r:id="rId1"/>
    <sheet name="Исилькульский_2023_КОДЫ" sheetId="9" r:id="rId2"/>
    <sheet name=" МАКЕТ_ф. 1-МО_2023_Р.1_Терр" sheetId="2" r:id="rId3"/>
    <sheet name="Р.2_Быт" sheetId="3" r:id="rId4"/>
    <sheet name="Р.3_Спорт" sheetId="4" r:id="rId5"/>
    <sheet name="Р.4_Коммун" sheetId="5" r:id="rId6"/>
    <sheet name="Р.5_Здрав" sheetId="6" r:id="rId7"/>
    <sheet name="Р.6_Почта,телеф" sheetId="7" r:id="rId8"/>
    <sheet name="Лист1" sheetId="8" r:id="rId9"/>
  </sheets>
  <calcPr calcId="145621"/>
</workbook>
</file>

<file path=xl/calcChain.xml><?xml version="1.0" encoding="utf-8"?>
<calcChain xmlns="http://schemas.openxmlformats.org/spreadsheetml/2006/main">
  <c r="D8" i="4" l="1"/>
  <c r="E6" i="7" l="1"/>
  <c r="D6" i="7"/>
  <c r="E8" i="7"/>
  <c r="D8" i="7"/>
  <c r="D6" i="6"/>
  <c r="D8" i="6"/>
  <c r="E72" i="5"/>
  <c r="G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D6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D8" i="5"/>
  <c r="D72" i="5" s="1"/>
  <c r="E72" i="4"/>
  <c r="F72" i="4"/>
  <c r="I72" i="4"/>
  <c r="J72" i="4"/>
  <c r="K72" i="4"/>
  <c r="L72" i="4"/>
  <c r="M72" i="4"/>
  <c r="N72" i="4"/>
  <c r="O72" i="4"/>
  <c r="P72" i="4"/>
  <c r="D72" i="4"/>
  <c r="E6" i="4"/>
  <c r="F6" i="4"/>
  <c r="G6" i="4"/>
  <c r="H6" i="4"/>
  <c r="I6" i="4"/>
  <c r="J6" i="4"/>
  <c r="K6" i="4"/>
  <c r="L6" i="4"/>
  <c r="M6" i="4"/>
  <c r="N6" i="4"/>
  <c r="O6" i="4"/>
  <c r="P6" i="4"/>
  <c r="D6" i="4"/>
  <c r="E8" i="4"/>
  <c r="F8" i="4"/>
  <c r="G8" i="4"/>
  <c r="H8" i="4"/>
  <c r="I8" i="4"/>
  <c r="J8" i="4"/>
  <c r="K8" i="4"/>
  <c r="L8" i="4"/>
  <c r="M8" i="4"/>
  <c r="N8" i="4"/>
  <c r="O8" i="4"/>
  <c r="P8" i="4"/>
  <c r="E72" i="3"/>
  <c r="G72" i="3"/>
  <c r="I72" i="3"/>
  <c r="J72" i="3"/>
  <c r="K72" i="3"/>
  <c r="L72" i="3"/>
  <c r="M72" i="3"/>
  <c r="N72" i="3"/>
  <c r="O72" i="3"/>
  <c r="P72" i="3"/>
  <c r="R72" i="3"/>
  <c r="S72" i="3"/>
  <c r="T72" i="3"/>
  <c r="V72" i="3"/>
  <c r="W72" i="3"/>
  <c r="X72" i="3"/>
  <c r="Y72" i="3"/>
  <c r="Z72" i="3"/>
  <c r="E6" i="3"/>
  <c r="F6" i="3"/>
  <c r="G6" i="3"/>
  <c r="H6" i="3"/>
  <c r="I6" i="3"/>
  <c r="J6" i="3"/>
  <c r="K6" i="3"/>
  <c r="L6" i="3"/>
  <c r="M6" i="3"/>
  <c r="N6" i="3"/>
  <c r="O6" i="3"/>
  <c r="P6" i="3"/>
  <c r="R6" i="3"/>
  <c r="S6" i="3"/>
  <c r="T6" i="3"/>
  <c r="U6" i="3"/>
  <c r="V6" i="3"/>
  <c r="W6" i="3"/>
  <c r="X6" i="3"/>
  <c r="Y6" i="3"/>
  <c r="Z6" i="3"/>
  <c r="Q9" i="3"/>
  <c r="Q8" i="3" s="1"/>
  <c r="E8" i="3"/>
  <c r="F8" i="3"/>
  <c r="G8" i="3"/>
  <c r="H8" i="3"/>
  <c r="I8" i="3"/>
  <c r="J8" i="3"/>
  <c r="K8" i="3"/>
  <c r="L8" i="3"/>
  <c r="M8" i="3"/>
  <c r="N8" i="3"/>
  <c r="O8" i="3"/>
  <c r="P8" i="3"/>
  <c r="R8" i="3"/>
  <c r="S8" i="3"/>
  <c r="T8" i="3"/>
  <c r="U8" i="3"/>
  <c r="V8" i="3"/>
  <c r="W8" i="3"/>
  <c r="X8" i="3"/>
  <c r="Y8" i="3"/>
  <c r="Z8" i="3"/>
  <c r="D9" i="3"/>
  <c r="D12" i="2"/>
  <c r="D10" i="2"/>
  <c r="D8" i="3" l="1"/>
  <c r="E64" i="7"/>
  <c r="E57" i="7"/>
  <c r="E53" i="7"/>
  <c r="E48" i="7"/>
  <c r="E43" i="7"/>
  <c r="E36" i="7"/>
  <c r="E28" i="7"/>
  <c r="E25" i="7"/>
  <c r="E17" i="7"/>
  <c r="E10" i="7"/>
  <c r="D64" i="7"/>
  <c r="D57" i="7"/>
  <c r="D53" i="7"/>
  <c r="D48" i="7"/>
  <c r="D72" i="7" s="1"/>
  <c r="D43" i="7"/>
  <c r="D36" i="7"/>
  <c r="D28" i="7"/>
  <c r="D25" i="7"/>
  <c r="D17" i="7"/>
  <c r="D10" i="7"/>
  <c r="D75" i="6"/>
  <c r="D64" i="6"/>
  <c r="D57" i="6"/>
  <c r="D53" i="6"/>
  <c r="D48" i="6"/>
  <c r="D43" i="6"/>
  <c r="D36" i="6"/>
  <c r="D28" i="6"/>
  <c r="D25" i="6"/>
  <c r="D17" i="6"/>
  <c r="D10" i="6"/>
  <c r="D72" i="6" s="1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D77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D75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E57" i="5"/>
  <c r="F57" i="5"/>
  <c r="G57" i="5"/>
  <c r="H57" i="5"/>
  <c r="I57" i="5"/>
  <c r="J57" i="5"/>
  <c r="J72" i="5" s="1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E28" i="5"/>
  <c r="F28" i="5"/>
  <c r="G28" i="5"/>
  <c r="H28" i="5"/>
  <c r="H72" i="5" s="1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E25" i="5"/>
  <c r="F25" i="5"/>
  <c r="G25" i="5"/>
  <c r="H25" i="5"/>
  <c r="I25" i="5"/>
  <c r="I72" i="5" s="1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E10" i="5"/>
  <c r="F10" i="5"/>
  <c r="F72" i="5" s="1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D64" i="5"/>
  <c r="D57" i="5"/>
  <c r="D53" i="5"/>
  <c r="D48" i="5"/>
  <c r="D43" i="5"/>
  <c r="D36" i="5"/>
  <c r="D28" i="5"/>
  <c r="D25" i="5"/>
  <c r="D17" i="5"/>
  <c r="D10" i="5"/>
  <c r="E75" i="4"/>
  <c r="F75" i="4"/>
  <c r="G75" i="4"/>
  <c r="H75" i="4"/>
  <c r="I75" i="4"/>
  <c r="J75" i="4"/>
  <c r="K75" i="4"/>
  <c r="L75" i="4"/>
  <c r="M75" i="4"/>
  <c r="N75" i="4"/>
  <c r="O75" i="4"/>
  <c r="P75" i="4"/>
  <c r="D75" i="4"/>
  <c r="E77" i="4"/>
  <c r="F77" i="4"/>
  <c r="G77" i="4"/>
  <c r="H77" i="4"/>
  <c r="I77" i="4"/>
  <c r="J77" i="4"/>
  <c r="K77" i="4"/>
  <c r="L77" i="4"/>
  <c r="M77" i="4"/>
  <c r="N77" i="4"/>
  <c r="O77" i="4"/>
  <c r="P77" i="4"/>
  <c r="D77" i="4"/>
  <c r="E64" i="4"/>
  <c r="F64" i="4"/>
  <c r="G64" i="4"/>
  <c r="H64" i="4"/>
  <c r="I64" i="4"/>
  <c r="J64" i="4"/>
  <c r="K64" i="4"/>
  <c r="L64" i="4"/>
  <c r="M64" i="4"/>
  <c r="N64" i="4"/>
  <c r="O64" i="4"/>
  <c r="P64" i="4"/>
  <c r="E57" i="4"/>
  <c r="F57" i="4"/>
  <c r="G57" i="4"/>
  <c r="H57" i="4"/>
  <c r="I57" i="4"/>
  <c r="J57" i="4"/>
  <c r="K57" i="4"/>
  <c r="L57" i="4"/>
  <c r="M57" i="4"/>
  <c r="N57" i="4"/>
  <c r="O57" i="4"/>
  <c r="P57" i="4"/>
  <c r="E53" i="4"/>
  <c r="F53" i="4"/>
  <c r="G53" i="4"/>
  <c r="H53" i="4"/>
  <c r="I53" i="4"/>
  <c r="J53" i="4"/>
  <c r="K53" i="4"/>
  <c r="L53" i="4"/>
  <c r="M53" i="4"/>
  <c r="N53" i="4"/>
  <c r="O53" i="4"/>
  <c r="P53" i="4"/>
  <c r="E48" i="4"/>
  <c r="F48" i="4"/>
  <c r="G48" i="4"/>
  <c r="G72" i="4" s="1"/>
  <c r="H48" i="4"/>
  <c r="I48" i="4"/>
  <c r="J48" i="4"/>
  <c r="K48" i="4"/>
  <c r="L48" i="4"/>
  <c r="M48" i="4"/>
  <c r="N48" i="4"/>
  <c r="O48" i="4"/>
  <c r="P48" i="4"/>
  <c r="E43" i="4"/>
  <c r="F43" i="4"/>
  <c r="G43" i="4"/>
  <c r="H43" i="4"/>
  <c r="H72" i="4" s="1"/>
  <c r="I43" i="4"/>
  <c r="J43" i="4"/>
  <c r="K43" i="4"/>
  <c r="L43" i="4"/>
  <c r="M43" i="4"/>
  <c r="N43" i="4"/>
  <c r="O43" i="4"/>
  <c r="P43" i="4"/>
  <c r="E36" i="4"/>
  <c r="F36" i="4"/>
  <c r="G36" i="4"/>
  <c r="H36" i="4"/>
  <c r="I36" i="4"/>
  <c r="J36" i="4"/>
  <c r="K36" i="4"/>
  <c r="L36" i="4"/>
  <c r="M36" i="4"/>
  <c r="N36" i="4"/>
  <c r="O36" i="4"/>
  <c r="P36" i="4"/>
  <c r="E28" i="4"/>
  <c r="F28" i="4"/>
  <c r="G28" i="4"/>
  <c r="H28" i="4"/>
  <c r="I28" i="4"/>
  <c r="J28" i="4"/>
  <c r="K28" i="4"/>
  <c r="L28" i="4"/>
  <c r="M28" i="4"/>
  <c r="N28" i="4"/>
  <c r="O28" i="4"/>
  <c r="P28" i="4"/>
  <c r="E25" i="4"/>
  <c r="F25" i="4"/>
  <c r="G25" i="4"/>
  <c r="H25" i="4"/>
  <c r="I25" i="4"/>
  <c r="J25" i="4"/>
  <c r="K25" i="4"/>
  <c r="L25" i="4"/>
  <c r="M25" i="4"/>
  <c r="N25" i="4"/>
  <c r="O25" i="4"/>
  <c r="P25" i="4"/>
  <c r="E17" i="4"/>
  <c r="F17" i="4"/>
  <c r="G17" i="4"/>
  <c r="H17" i="4"/>
  <c r="I17" i="4"/>
  <c r="J17" i="4"/>
  <c r="K17" i="4"/>
  <c r="L17" i="4"/>
  <c r="M17" i="4"/>
  <c r="N17" i="4"/>
  <c r="O17" i="4"/>
  <c r="P17" i="4"/>
  <c r="E10" i="4"/>
  <c r="F10" i="4"/>
  <c r="G10" i="4"/>
  <c r="H10" i="4"/>
  <c r="I10" i="4"/>
  <c r="J10" i="4"/>
  <c r="K10" i="4"/>
  <c r="L10" i="4"/>
  <c r="M10" i="4"/>
  <c r="N10" i="4"/>
  <c r="O10" i="4"/>
  <c r="P10" i="4"/>
  <c r="D64" i="4"/>
  <c r="D57" i="4"/>
  <c r="D53" i="4"/>
  <c r="D48" i="4"/>
  <c r="D43" i="4"/>
  <c r="D36" i="4"/>
  <c r="D28" i="4"/>
  <c r="D25" i="4"/>
  <c r="D17" i="4"/>
  <c r="D10" i="4"/>
  <c r="E75" i="3"/>
  <c r="F75" i="3"/>
  <c r="G75" i="3"/>
  <c r="H75" i="3"/>
  <c r="I75" i="3"/>
  <c r="J75" i="3"/>
  <c r="K75" i="3"/>
  <c r="L75" i="3"/>
  <c r="M75" i="3"/>
  <c r="N75" i="3"/>
  <c r="O75" i="3"/>
  <c r="P75" i="3"/>
  <c r="R75" i="3"/>
  <c r="S75" i="3"/>
  <c r="T75" i="3"/>
  <c r="U75" i="3"/>
  <c r="V75" i="3"/>
  <c r="W75" i="3"/>
  <c r="X75" i="3"/>
  <c r="Y75" i="3"/>
  <c r="Z75" i="3"/>
  <c r="Q27" i="3"/>
  <c r="Q26" i="3"/>
  <c r="Q19" i="3"/>
  <c r="Q20" i="3"/>
  <c r="Q21" i="3"/>
  <c r="Q22" i="3"/>
  <c r="Q23" i="3"/>
  <c r="Q24" i="3"/>
  <c r="Q18" i="3"/>
  <c r="Q12" i="3"/>
  <c r="Q13" i="3"/>
  <c r="Q6" i="3" s="1"/>
  <c r="Q75" i="3" s="1"/>
  <c r="Q14" i="3"/>
  <c r="Q15" i="3"/>
  <c r="Q16" i="3"/>
  <c r="Q11" i="3"/>
  <c r="Q66" i="3"/>
  <c r="Q67" i="3"/>
  <c r="Q68" i="3"/>
  <c r="Q69" i="3"/>
  <c r="Q65" i="3"/>
  <c r="Q64" i="3" s="1"/>
  <c r="Q59" i="3"/>
  <c r="Q60" i="3"/>
  <c r="Q61" i="3"/>
  <c r="Q62" i="3"/>
  <c r="Q63" i="3"/>
  <c r="Q58" i="3"/>
  <c r="Q57" i="3" s="1"/>
  <c r="Q55" i="3"/>
  <c r="Q56" i="3"/>
  <c r="Q54" i="3"/>
  <c r="Q50" i="3"/>
  <c r="Q51" i="3"/>
  <c r="Q52" i="3"/>
  <c r="Q49" i="3"/>
  <c r="Q45" i="3"/>
  <c r="Q46" i="3"/>
  <c r="Q47" i="3"/>
  <c r="Q44" i="3"/>
  <c r="Q38" i="3"/>
  <c r="Q39" i="3"/>
  <c r="Q40" i="3"/>
  <c r="Q41" i="3"/>
  <c r="Q42" i="3"/>
  <c r="Q37" i="3"/>
  <c r="Q30" i="3"/>
  <c r="Q31" i="3"/>
  <c r="Q32" i="3"/>
  <c r="Q33" i="3"/>
  <c r="Q34" i="3"/>
  <c r="Q35" i="3"/>
  <c r="Q29" i="3"/>
  <c r="E64" i="3"/>
  <c r="F64" i="3"/>
  <c r="G64" i="3"/>
  <c r="H64" i="3"/>
  <c r="I64" i="3"/>
  <c r="J64" i="3"/>
  <c r="K64" i="3"/>
  <c r="L64" i="3"/>
  <c r="M64" i="3"/>
  <c r="N64" i="3"/>
  <c r="O64" i="3"/>
  <c r="P64" i="3"/>
  <c r="R64" i="3"/>
  <c r="S64" i="3"/>
  <c r="T64" i="3"/>
  <c r="U64" i="3"/>
  <c r="V64" i="3"/>
  <c r="W64" i="3"/>
  <c r="X64" i="3"/>
  <c r="Y64" i="3"/>
  <c r="Z64" i="3"/>
  <c r="E57" i="3"/>
  <c r="F57" i="3"/>
  <c r="G57" i="3"/>
  <c r="H57" i="3"/>
  <c r="I57" i="3"/>
  <c r="J57" i="3"/>
  <c r="K57" i="3"/>
  <c r="L57" i="3"/>
  <c r="M57" i="3"/>
  <c r="N57" i="3"/>
  <c r="O57" i="3"/>
  <c r="P57" i="3"/>
  <c r="R57" i="3"/>
  <c r="S57" i="3"/>
  <c r="T57" i="3"/>
  <c r="U57" i="3"/>
  <c r="V57" i="3"/>
  <c r="W57" i="3"/>
  <c r="X57" i="3"/>
  <c r="Y57" i="3"/>
  <c r="Z57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Z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E17" i="3"/>
  <c r="F17" i="3"/>
  <c r="G17" i="3"/>
  <c r="H17" i="3"/>
  <c r="H72" i="3" s="1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E10" i="3"/>
  <c r="F10" i="3"/>
  <c r="F72" i="3" s="1"/>
  <c r="G10" i="3"/>
  <c r="H10" i="3"/>
  <c r="I10" i="3"/>
  <c r="J10" i="3"/>
  <c r="K10" i="3"/>
  <c r="L10" i="3"/>
  <c r="M10" i="3"/>
  <c r="N10" i="3"/>
  <c r="O10" i="3"/>
  <c r="P10" i="3"/>
  <c r="Q10" i="3"/>
  <c r="Q72" i="3" s="1"/>
  <c r="R10" i="3"/>
  <c r="S10" i="3"/>
  <c r="T10" i="3"/>
  <c r="U10" i="3"/>
  <c r="U72" i="3" s="1"/>
  <c r="V10" i="3"/>
  <c r="W10" i="3"/>
  <c r="X10" i="3"/>
  <c r="Y10" i="3"/>
  <c r="Z10" i="3"/>
  <c r="D64" i="3"/>
  <c r="D57" i="3"/>
  <c r="D53" i="3"/>
  <c r="D48" i="3"/>
  <c r="D43" i="3"/>
  <c r="D36" i="3"/>
  <c r="D28" i="3"/>
  <c r="D25" i="3"/>
  <c r="D10" i="3"/>
  <c r="D66" i="3"/>
  <c r="D67" i="3"/>
  <c r="D68" i="3"/>
  <c r="D69" i="3"/>
  <c r="D65" i="3"/>
  <c r="D59" i="3"/>
  <c r="D60" i="3"/>
  <c r="D61" i="3"/>
  <c r="D62" i="3"/>
  <c r="D63" i="3"/>
  <c r="D58" i="3"/>
  <c r="D55" i="3"/>
  <c r="D56" i="3"/>
  <c r="D54" i="3"/>
  <c r="D50" i="3"/>
  <c r="D51" i="3"/>
  <c r="D52" i="3"/>
  <c r="D49" i="3"/>
  <c r="D45" i="3"/>
  <c r="D46" i="3"/>
  <c r="D47" i="3"/>
  <c r="D44" i="3"/>
  <c r="D38" i="3"/>
  <c r="D39" i="3"/>
  <c r="D40" i="3"/>
  <c r="D41" i="3"/>
  <c r="D42" i="3"/>
  <c r="D37" i="3"/>
  <c r="D30" i="3"/>
  <c r="D31" i="3"/>
  <c r="D32" i="3"/>
  <c r="D33" i="3"/>
  <c r="D34" i="3"/>
  <c r="D35" i="3"/>
  <c r="D29" i="3"/>
  <c r="D27" i="3"/>
  <c r="D26" i="3"/>
  <c r="D19" i="3"/>
  <c r="D20" i="3"/>
  <c r="D21" i="3"/>
  <c r="D22" i="3"/>
  <c r="D23" i="3"/>
  <c r="D17" i="3" s="1"/>
  <c r="D24" i="3"/>
  <c r="D18" i="3"/>
  <c r="D12" i="3"/>
  <c r="D13" i="3"/>
  <c r="D14" i="3"/>
  <c r="D15" i="3"/>
  <c r="D16" i="3"/>
  <c r="D11" i="3"/>
  <c r="D78" i="2"/>
  <c r="E72" i="7" l="1"/>
  <c r="D72" i="3"/>
  <c r="D6" i="3"/>
  <c r="D75" i="3" s="1"/>
  <c r="D80" i="2"/>
  <c r="D68" i="2"/>
  <c r="D61" i="2"/>
  <c r="D57" i="2"/>
  <c r="D52" i="2"/>
  <c r="D47" i="2"/>
  <c r="D40" i="2"/>
  <c r="D32" i="2"/>
  <c r="D29" i="2"/>
  <c r="D21" i="2"/>
  <c r="D14" i="2"/>
  <c r="D75" i="2" s="1"/>
  <c r="O83" i="12"/>
  <c r="Q83" i="12" s="1"/>
  <c r="O82" i="12"/>
  <c r="Q82" i="12" s="1"/>
  <c r="O80" i="12"/>
  <c r="Q80" i="12" s="1"/>
  <c r="O78" i="12"/>
  <c r="Q78" i="12" s="1"/>
  <c r="O77" i="12"/>
  <c r="Q77" i="12" s="1"/>
  <c r="O75" i="12"/>
  <c r="Q75" i="12" s="1"/>
  <c r="Q74" i="12"/>
  <c r="O73" i="12"/>
  <c r="Q73" i="12" s="1"/>
  <c r="O71" i="12"/>
  <c r="Q71" i="12" s="1"/>
  <c r="O70" i="12"/>
  <c r="Q70" i="12" s="1"/>
  <c r="O69" i="12"/>
  <c r="Q69" i="12" s="1"/>
  <c r="O68" i="12"/>
  <c r="Q68" i="12" s="1"/>
  <c r="O67" i="12"/>
  <c r="Q67" i="12" s="1"/>
  <c r="O66" i="12"/>
  <c r="Q66" i="12" s="1"/>
  <c r="O65" i="12"/>
  <c r="Q65" i="12" s="1"/>
  <c r="O64" i="12"/>
  <c r="Q64" i="12" s="1"/>
  <c r="O63" i="12"/>
  <c r="Q63" i="12" s="1"/>
  <c r="O62" i="12"/>
  <c r="Q62" i="12" s="1"/>
  <c r="O61" i="12"/>
  <c r="Q61" i="12" s="1"/>
  <c r="O60" i="12"/>
  <c r="Q60" i="12" s="1"/>
  <c r="O59" i="12"/>
  <c r="Q59" i="12" s="1"/>
  <c r="O58" i="12"/>
  <c r="Q58" i="12" s="1"/>
  <c r="O57" i="12"/>
  <c r="Q57" i="12" s="1"/>
  <c r="O56" i="12"/>
  <c r="Q56" i="12" s="1"/>
  <c r="O55" i="12"/>
  <c r="Q55" i="12" s="1"/>
  <c r="O54" i="12"/>
  <c r="Q54" i="12" s="1"/>
  <c r="O53" i="12"/>
  <c r="Q53" i="12" s="1"/>
  <c r="O52" i="12"/>
  <c r="Q52" i="12" s="1"/>
  <c r="O51" i="12"/>
  <c r="Q51" i="12" s="1"/>
  <c r="O49" i="12"/>
  <c r="Q49" i="12" s="1"/>
  <c r="O48" i="12"/>
  <c r="Q48" i="12" s="1"/>
  <c r="O47" i="12"/>
  <c r="Q47" i="12" s="1"/>
  <c r="O46" i="12"/>
  <c r="Q46" i="12" s="1"/>
  <c r="O45" i="12"/>
  <c r="Q45" i="12" s="1"/>
  <c r="O44" i="12"/>
  <c r="Q44" i="12" s="1"/>
  <c r="O43" i="12"/>
  <c r="Q43" i="12" s="1"/>
  <c r="O42" i="12"/>
  <c r="Q42" i="12" s="1"/>
  <c r="O41" i="12"/>
  <c r="Q41" i="12" s="1"/>
  <c r="O40" i="12"/>
  <c r="Q40" i="12" s="1"/>
  <c r="O39" i="12"/>
  <c r="Q39" i="12" s="1"/>
  <c r="O37" i="12"/>
  <c r="Q37" i="12" s="1"/>
  <c r="O36" i="12"/>
  <c r="Q36" i="12" s="1"/>
  <c r="O34" i="12"/>
  <c r="Q34" i="12" s="1"/>
  <c r="O33" i="12"/>
  <c r="Q33" i="12" s="1"/>
  <c r="O32" i="12"/>
  <c r="Q32" i="12" s="1"/>
  <c r="O31" i="12"/>
  <c r="Q31" i="12" s="1"/>
  <c r="O30" i="12"/>
  <c r="Q30" i="12" s="1"/>
  <c r="O29" i="12"/>
  <c r="Q29" i="12" s="1"/>
  <c r="O28" i="12"/>
  <c r="Q28" i="12" s="1"/>
  <c r="O27" i="12"/>
  <c r="Q27" i="12" s="1"/>
  <c r="O26" i="12"/>
  <c r="Q26" i="12" s="1"/>
  <c r="P24" i="12"/>
  <c r="N24" i="12"/>
  <c r="M24" i="12"/>
  <c r="L24" i="12"/>
  <c r="K24" i="12"/>
  <c r="J24" i="12"/>
  <c r="I24" i="12"/>
  <c r="H24" i="12"/>
  <c r="G24" i="12"/>
  <c r="F24" i="12"/>
  <c r="E24" i="12"/>
  <c r="O24" i="12" s="1"/>
  <c r="Q24" i="12" s="1"/>
  <c r="O23" i="12"/>
  <c r="Q23" i="12" s="1"/>
  <c r="O22" i="12"/>
  <c r="Q22" i="12" s="1"/>
  <c r="O21" i="12"/>
  <c r="Q21" i="12" s="1"/>
  <c r="O20" i="12"/>
  <c r="Q20" i="12" s="1"/>
  <c r="O19" i="12"/>
  <c r="Q19" i="12" s="1"/>
  <c r="O18" i="12"/>
  <c r="Q18" i="12" s="1"/>
  <c r="O17" i="12"/>
  <c r="Q17" i="12" s="1"/>
  <c r="O16" i="12"/>
  <c r="Q16" i="12" s="1"/>
  <c r="O15" i="12"/>
  <c r="Q15" i="12" s="1"/>
  <c r="O14" i="12"/>
  <c r="Q14" i="12" s="1"/>
  <c r="O13" i="12"/>
  <c r="Q13" i="12" s="1"/>
  <c r="O12" i="12"/>
  <c r="Q12" i="12" s="1"/>
  <c r="P10" i="12"/>
  <c r="N10" i="12"/>
  <c r="M10" i="12"/>
  <c r="L10" i="12"/>
  <c r="K10" i="12"/>
  <c r="J10" i="12"/>
  <c r="I10" i="12"/>
  <c r="H10" i="12"/>
  <c r="G10" i="12"/>
  <c r="F10" i="12"/>
  <c r="E10" i="12"/>
  <c r="O8" i="12"/>
  <c r="Q8" i="12" s="1"/>
  <c r="O10" i="12" l="1"/>
  <c r="Q10" i="12" s="1"/>
  <c r="E74" i="7" l="1"/>
  <c r="D74" i="7"/>
</calcChain>
</file>

<file path=xl/sharedStrings.xml><?xml version="1.0" encoding="utf-8"?>
<sst xmlns="http://schemas.openxmlformats.org/spreadsheetml/2006/main" count="1513" uniqueCount="365">
  <si>
    <t>Наименование показателя</t>
  </si>
  <si>
    <t>Порядок  отражения значений в ф. № 1-МО</t>
  </si>
  <si>
    <t>Сумма СЕЛЬСКИХ ПОСЕЛЕНИЙ</t>
  </si>
  <si>
    <t>ОКТМО</t>
  </si>
  <si>
    <t>ОКПО</t>
  </si>
  <si>
    <t>1</t>
  </si>
  <si>
    <t>ТЕРРИТОРИЯ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</si>
  <si>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</si>
  <si>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&gt;0. С ОДНИМ ДЕСЯТИЧНЫМ знаком</t>
  </si>
  <si>
    <t>га</t>
  </si>
  <si>
    <t>ОБЪЕКТЫ БЫТОВОГО ОБСЛУЖИВАНИЯ</t>
  </si>
  <si>
    <t xml:space="preserve">Число объектов бытового обслуживания населения, оказывающих услуги </t>
  </si>
  <si>
    <t>в ЦЕЛЫХ числах</t>
  </si>
  <si>
    <t>единица</t>
  </si>
  <si>
    <t xml:space="preserve">       в том числе:</t>
  </si>
  <si>
    <t>3</t>
  </si>
  <si>
    <t xml:space="preserve">   -по  ремонту, окраске и пошиву обуви</t>
  </si>
  <si>
    <t>4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</si>
  <si>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</si>
  <si>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>5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</si>
  <si>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</si>
  <si>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>6</t>
  </si>
  <si>
    <t xml:space="preserve">   -по техническому обслуживанию и ремонту транспортных  средств, машин и оборудования </t>
  </si>
  <si>
    <t>7</t>
  </si>
  <si>
    <t xml:space="preserve">   -по изготовлению и ремонту мебели</t>
  </si>
  <si>
    <t>8</t>
  </si>
  <si>
    <t xml:space="preserve">   -химической чистки и крашения, услуги прачечных</t>
  </si>
  <si>
    <t>9</t>
  </si>
  <si>
    <t xml:space="preserve">   -по ремонту и строительству жилья и других построек</t>
  </si>
  <si>
    <t>10</t>
  </si>
  <si>
    <t>11</t>
  </si>
  <si>
    <t>12</t>
  </si>
  <si>
    <t xml:space="preserve">   -фотоателье</t>
  </si>
  <si>
    <t>13</t>
  </si>
  <si>
    <t xml:space="preserve">   -ритуальные</t>
  </si>
  <si>
    <t>14</t>
  </si>
  <si>
    <t xml:space="preserve">   -прочие виды бытовых услуг</t>
  </si>
  <si>
    <t>15</t>
  </si>
  <si>
    <t xml:space="preserve">Число приемных пунктов бытового обслуживания,  принимающих заказы от населения на оказание услуг </t>
  </si>
  <si>
    <t xml:space="preserve">  в том числе:</t>
  </si>
  <si>
    <t>16</t>
  </si>
  <si>
    <t>17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</si>
  <si>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</si>
  <si>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>18</t>
  </si>
  <si>
    <t>19</t>
  </si>
  <si>
    <t>20</t>
  </si>
  <si>
    <t>21</t>
  </si>
  <si>
    <t>22</t>
  </si>
  <si>
    <t>23</t>
  </si>
  <si>
    <t xml:space="preserve">   -ритуальных </t>
  </si>
  <si>
    <t>24</t>
  </si>
  <si>
    <t xml:space="preserve">   -прочих видов бытовых услуг</t>
  </si>
  <si>
    <t>СПОРТИВНЫЕ СООРУЖЕНИЯ</t>
  </si>
  <si>
    <t>25</t>
  </si>
  <si>
    <t>Число спортивных сооружений - всего</t>
  </si>
  <si>
    <t>26</t>
  </si>
  <si>
    <t xml:space="preserve">   -из них муниципальных</t>
  </si>
  <si>
    <t>из общего числа спортивных сооружений:</t>
  </si>
  <si>
    <t>27</t>
  </si>
  <si>
    <t xml:space="preserve">   -стадионы с трибунами</t>
  </si>
  <si>
    <t>28</t>
  </si>
  <si>
    <t xml:space="preserve">         из них муниципальные</t>
  </si>
  <si>
    <t>29</t>
  </si>
  <si>
    <t xml:space="preserve">   -плоскостные спортивные сооружения</t>
  </si>
  <si>
    <t>30</t>
  </si>
  <si>
    <t>31</t>
  </si>
  <si>
    <t xml:space="preserve">   -спортивные залы</t>
  </si>
  <si>
    <t>32</t>
  </si>
  <si>
    <t>33</t>
  </si>
  <si>
    <t xml:space="preserve">   -плавательные бассейны</t>
  </si>
  <si>
    <t>34</t>
  </si>
  <si>
    <t>35</t>
  </si>
  <si>
    <t>Число детско-юношеских спортивных школ (включая филиалы)</t>
  </si>
  <si>
    <t>36</t>
  </si>
  <si>
    <t xml:space="preserve">         из них самостоятельные</t>
  </si>
  <si>
    <t>37</t>
  </si>
  <si>
    <t>Численность занимающихся в детско-юношеских спортивных школах</t>
  </si>
  <si>
    <t>человек</t>
  </si>
  <si>
    <t>КОММУНАЛЬНАЯ СФЕРА</t>
  </si>
  <si>
    <t>Общая протяженность улиц, проездов, набережных на конец года</t>
  </si>
  <si>
    <t>С ОДНИМ ДЕСЯТИЧНЫМ знаком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</si>
  <si>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</si>
  <si>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</si>
  <si>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</si>
  <si>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С ДВУМЯ ДЕСЯТИЧНЫМИ знаками</t>
  </si>
  <si>
    <t>тыс. м3</t>
  </si>
  <si>
    <t>тыс.т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</si>
  <si>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</si>
  <si>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</si>
  <si>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</si>
  <si>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>Число источников теплоснабжения</t>
  </si>
  <si>
    <t xml:space="preserve">       из них мощностью до 3 Гкал/ч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</si>
  <si>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</si>
  <si>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</si>
  <si>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</si>
  <si>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 xml:space="preserve">       в том числе нуждающейся в замене </t>
  </si>
  <si>
    <t>Одиночное протяжение уличной водопроводной сети, которая заменена и отремонтирована за отчетный год</t>
  </si>
  <si>
    <t>Количество населенных пунктов, не имеющих водопроводов ( отдельных водопроводных сетей)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</si>
  <si>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</si>
  <si>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</si>
  <si>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Количество населенных пунктов, не имеющих канализаций ( отдельных канализационных сетей)</t>
  </si>
  <si>
    <t>ОРГАНИЗАЦИЯ ЗДРАВООХРАНЕНИЯ</t>
  </si>
  <si>
    <t>Число лечебно-профилактических организаций</t>
  </si>
  <si>
    <t xml:space="preserve">ИНВЕСТИЦИИ В ОСНОВНОЙ КАПИТАЛ </t>
  </si>
  <si>
    <t>Инвестиции в основной капитал за счет средств бюджета муниципального образования</t>
  </si>
  <si>
    <t>тысяча рублей</t>
  </si>
  <si>
    <t>ВВОД ЖИЛЬЯ</t>
  </si>
  <si>
    <t>Ввод в действие жилых домов на территории  муниципального образования</t>
  </si>
  <si>
    <t>м2 общей  площади</t>
  </si>
  <si>
    <t xml:space="preserve">       в том числе индивидуальных</t>
  </si>
  <si>
    <t>м2 общей площади</t>
  </si>
  <si>
    <t>КОЛЛЕКТИВНЫЕ СРЕДСТВА РАЗМЕЩЕНИЯ</t>
  </si>
  <si>
    <t>Число коллективных средств размещения</t>
  </si>
  <si>
    <t>ПОЧТОВАЯ И ТЕЛЕФОННАЯ СВЯЗЬ</t>
  </si>
  <si>
    <t>Число сельских населенных пунктов, обслуживаемых почтовой связью</t>
  </si>
  <si>
    <t>65</t>
  </si>
  <si>
    <t>Число телефонизированных сельских населенных пунктов</t>
  </si>
  <si>
    <t>Наименование</t>
  </si>
  <si>
    <t>Код ОКТМО муниципального образования</t>
  </si>
  <si>
    <t>Код ОКТМО населенного пункта</t>
  </si>
  <si>
    <t>Раздел 1. Территория</t>
  </si>
  <si>
    <t>Контрольные данные</t>
  </si>
  <si>
    <t>Справочно 2022 г.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</si>
  <si>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</si>
  <si>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</si>
  <si>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</si>
  <si>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</si>
  <si>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</si>
  <si>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</si>
  <si>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</si>
  <si>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</si>
  <si>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</si>
  <si>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</si>
  <si>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</si>
  <si>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</si>
  <si>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</si>
  <si>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</si>
  <si>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</si>
  <si>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</si>
  <si>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</si>
  <si>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</si>
  <si>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</si>
  <si>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</si>
  <si>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</si>
  <si>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</si>
  <si>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</si>
  <si>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</si>
  <si>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</si>
  <si>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</si>
  <si>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</si>
  <si>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</si>
  <si>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</si>
  <si>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</si>
  <si>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</si>
  <si>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</si>
  <si>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Числен-
ность занимаю-щихся
в детско-
юношес-
ких
спортив-
ных
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</si>
  <si>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</si>
  <si>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</si>
  <si>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</si>
  <si>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</si>
  <si>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</si>
  <si>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</si>
  <si>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</si>
  <si>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</si>
  <si>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</si>
  <si>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</si>
  <si>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</si>
  <si>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</si>
  <si>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</si>
  <si>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</si>
  <si>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</si>
  <si>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</si>
  <si>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</si>
  <si>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</si>
  <si>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</si>
  <si>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</si>
  <si>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</si>
  <si>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</si>
  <si>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</si>
  <si>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</si>
  <si>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</si>
  <si>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</si>
  <si>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</si>
  <si>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</si>
  <si>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</si>
  <si>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</si>
  <si>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</si>
  <si>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>х</t>
  </si>
  <si>
    <t>Общая площадь земель муниципального образования, га</t>
  </si>
  <si>
    <t>Расхождение с контрольными данными</t>
  </si>
  <si>
    <t>Расхождения с данными 2022 г.</t>
  </si>
  <si>
    <t>Пояснения по расхожениям с контрольными данными и данными 2022 г.</t>
  </si>
  <si>
    <t>Пояснения по расхожениям с данными 2022 г.</t>
  </si>
  <si>
    <t>В том числе по населенным пунктам:</t>
  </si>
  <si>
    <t>Наименование муниципального образования</t>
  </si>
  <si>
    <t>Обращаем Ваше внимание на следующее:</t>
  </si>
  <si>
    <t xml:space="preserve">Код предприятия (ОКПО) </t>
  </si>
  <si>
    <t xml:space="preserve">КОДЫ </t>
  </si>
  <si>
    <t>(указываются в кодовой части титульного листа отчета формы № 1-МО)</t>
  </si>
  <si>
    <t>Код типа муниципального образования (ОКТМО)</t>
  </si>
  <si>
    <t>Код  по локальному классификатору типов муниципального образования</t>
  </si>
  <si>
    <t>Муниципальный район</t>
  </si>
  <si>
    <t>Сельское поселение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</si>
  <si>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</si>
  <si>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</si>
  <si>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</si>
  <si>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</si>
  <si>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</si>
  <si>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</si>
  <si>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</si>
  <si>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Городское поселение</t>
  </si>
  <si>
    <t>Итого по городскому и сельским поселениям</t>
  </si>
  <si>
    <t>Исилькульский муниципальный район</t>
  </si>
  <si>
    <t>Исилькульский муниципальный район 2023</t>
  </si>
  <si>
    <r>
      <t>ИСИЛЬКУЛЬСКИЙ</t>
    </r>
    <r>
      <rPr>
        <b/>
        <sz val="12"/>
        <color theme="3"/>
        <rFont val="Times New Roman"/>
        <family val="1"/>
        <charset val="204"/>
      </rPr>
      <t xml:space="preserve"> 2022</t>
    </r>
  </si>
  <si>
    <t>№ строки</t>
  </si>
  <si>
    <t>ед. измерения</t>
  </si>
  <si>
    <t>Баррикадское сельское поселение</t>
  </si>
  <si>
    <t>Боевое сельское поселение</t>
  </si>
  <si>
    <t>Каскатское сельское поселение</t>
  </si>
  <si>
    <t>Кухаревское сельское поселение</t>
  </si>
  <si>
    <t>Лесное сельское поселение</t>
  </si>
  <si>
    <t>Медвежинское сельское поселение</t>
  </si>
  <si>
    <t>Новорождественское сельское поселение</t>
  </si>
  <si>
    <t>Первотаровское сельское поселение</t>
  </si>
  <si>
    <t>Солнцевское сельское поселение</t>
  </si>
  <si>
    <t>Украинское сельское поселение</t>
  </si>
  <si>
    <t>г.Исилькуль (ГОРОДСКОЕ ПОСЕЛЕНИЕ)</t>
  </si>
  <si>
    <t>Исилькульский муниципальный РАЙОН</t>
  </si>
  <si>
    <r>
      <rPr>
        <b/>
        <sz val="12"/>
        <color indexed="18"/>
        <rFont val="Times New Roman"/>
        <family val="1"/>
        <charset val="204"/>
      </rPr>
      <t xml:space="preserve">2022 </t>
    </r>
    <r>
      <rPr>
        <b/>
        <sz val="12"/>
        <rFont val="Times New Roman"/>
        <family val="1"/>
        <charset val="204"/>
      </rPr>
      <t>г.           (контроль)</t>
    </r>
    <r>
      <rPr>
        <b/>
        <sz val="12"/>
        <color indexed="10"/>
        <rFont val="Times New Roman"/>
        <family val="1"/>
        <charset val="204"/>
      </rPr>
      <t xml:space="preserve"> *</t>
    </r>
  </si>
  <si>
    <r>
      <t xml:space="preserve">Справочно данные по МР за </t>
    </r>
    <r>
      <rPr>
        <b/>
        <sz val="10"/>
        <color rgb="FF003399"/>
        <rFont val="Times New Roman"/>
        <family val="1"/>
        <charset val="204"/>
      </rPr>
      <t>2021</t>
    </r>
    <r>
      <rPr>
        <b/>
        <sz val="10"/>
        <color indexed="8"/>
        <rFont val="Times New Roman"/>
        <family val="1"/>
        <charset val="204"/>
      </rPr>
      <t xml:space="preserve"> год</t>
    </r>
  </si>
  <si>
    <t>52615402000</t>
  </si>
  <si>
    <t>52615404000</t>
  </si>
  <si>
    <t>52615413000</t>
  </si>
  <si>
    <t>52615416000</t>
  </si>
  <si>
    <t>52615419000</t>
  </si>
  <si>
    <t>52615422000</t>
  </si>
  <si>
    <t>52615428000</t>
  </si>
  <si>
    <t>52615425000</t>
  </si>
  <si>
    <t>52615431000</t>
  </si>
  <si>
    <t>52615434000</t>
  </si>
  <si>
    <t>52615101000</t>
  </si>
  <si>
    <t>52615000000</t>
  </si>
  <si>
    <t>04204136</t>
  </si>
  <si>
    <t>04205561</t>
  </si>
  <si>
    <t>04205503</t>
  </si>
  <si>
    <t>04205472</t>
  </si>
  <si>
    <t>04205510</t>
  </si>
  <si>
    <t>04205526</t>
  </si>
  <si>
    <t>04205489</t>
  </si>
  <si>
    <t>04205532</t>
  </si>
  <si>
    <t>04205549</t>
  </si>
  <si>
    <t>04205555</t>
  </si>
  <si>
    <t>04035879</t>
  </si>
  <si>
    <t xml:space="preserve">       их них на объекты, используемые</t>
  </si>
  <si>
    <t xml:space="preserve">       для обработки отходов</t>
  </si>
  <si>
    <t xml:space="preserve">       в том числе нуждающихся в замене </t>
  </si>
  <si>
    <t>в ЦЕЛЫХ числах раздел 2 стр. 34 по гр. 10</t>
  </si>
  <si>
    <t>Всего по Исилькульскому муниципальному району</t>
  </si>
  <si>
    <t>с Баррикада</t>
  </si>
  <si>
    <t>с Васютино</t>
  </si>
  <si>
    <t>д Красновознесенка</t>
  </si>
  <si>
    <t>с Ксеньевка</t>
  </si>
  <si>
    <t>д Новопетроград</t>
  </si>
  <si>
    <t>д Улендыкуль</t>
  </si>
  <si>
    <t>52615402101</t>
  </si>
  <si>
    <t>52615402106</t>
  </si>
  <si>
    <t>52615402111</t>
  </si>
  <si>
    <t>52615402116</t>
  </si>
  <si>
    <t>52615402121</t>
  </si>
  <si>
    <t>52615402126</t>
  </si>
  <si>
    <t>п Боевой</t>
  </si>
  <si>
    <t>п Боровое</t>
  </si>
  <si>
    <t>п Ленинский</t>
  </si>
  <si>
    <t>ж/д остановочный пункт Озеро Камысловское</t>
  </si>
  <si>
    <t>аул Омар</t>
  </si>
  <si>
    <t>п Северный</t>
  </si>
  <si>
    <t>п Южный</t>
  </si>
  <si>
    <t>52615404101</t>
  </si>
  <si>
    <t>52615404106</t>
  </si>
  <si>
    <t>52615404111</t>
  </si>
  <si>
    <t>52615404116</t>
  </si>
  <si>
    <t>52615404121</t>
  </si>
  <si>
    <t>52615404126</t>
  </si>
  <si>
    <t>52615404131</t>
  </si>
  <si>
    <t>аул Каскат</t>
  </si>
  <si>
    <t>с Кромы</t>
  </si>
  <si>
    <t>52615413101</t>
  </si>
  <si>
    <t>52615413106</t>
  </si>
  <si>
    <t>с Маргенау</t>
  </si>
  <si>
    <t>д Гофнунгсталь</t>
  </si>
  <si>
    <t>д Ивановка</t>
  </si>
  <si>
    <t>ст Кухарево</t>
  </si>
  <si>
    <t>д Николайполь</t>
  </si>
  <si>
    <t>ж/д остановочный пункт 2779 км</t>
  </si>
  <si>
    <t>д Пучково</t>
  </si>
  <si>
    <t>52615416101</t>
  </si>
  <si>
    <t>52615416106</t>
  </si>
  <si>
    <t>52615416111</t>
  </si>
  <si>
    <t>52615416116</t>
  </si>
  <si>
    <t>52615416121</t>
  </si>
  <si>
    <t>52615416126</t>
  </si>
  <si>
    <t>52615416131</t>
  </si>
  <si>
    <t>п Лесной</t>
  </si>
  <si>
    <t>д Благовещенка</t>
  </si>
  <si>
    <t>п Комсомольский</t>
  </si>
  <si>
    <t>д Рославка</t>
  </si>
  <si>
    <t>рзд Юнино</t>
  </si>
  <si>
    <t>52615419101</t>
  </si>
  <si>
    <t>52615419106</t>
  </si>
  <si>
    <t>52615419111</t>
  </si>
  <si>
    <t>52615419116</t>
  </si>
  <si>
    <t>52615419121</t>
  </si>
  <si>
    <t>52615419126</t>
  </si>
  <si>
    <t>с Медвежье</t>
  </si>
  <si>
    <t>д Культжугут</t>
  </si>
  <si>
    <t>д Лукерьино</t>
  </si>
  <si>
    <t>д Новолосево</t>
  </si>
  <si>
    <t>52615422101</t>
  </si>
  <si>
    <t>52615422106</t>
  </si>
  <si>
    <t>52615422111</t>
  </si>
  <si>
    <t>52615422116</t>
  </si>
  <si>
    <t>с Новорождественка</t>
  </si>
  <si>
    <t>д Аполлоновка</t>
  </si>
  <si>
    <t>д Евсюки</t>
  </si>
  <si>
    <t>д Озерка</t>
  </si>
  <si>
    <t>52615428101</t>
  </si>
  <si>
    <t>52615428106</t>
  </si>
  <si>
    <t>52615428111</t>
  </si>
  <si>
    <t>52615428116</t>
  </si>
  <si>
    <t>с Первотаровка</t>
  </si>
  <si>
    <t>д Емонтаево</t>
  </si>
  <si>
    <t>д Сосновка</t>
  </si>
  <si>
    <t>52615425101</t>
  </si>
  <si>
    <t>52615425106</t>
  </si>
  <si>
    <t>52615425111</t>
  </si>
  <si>
    <t>с Солнцевка</t>
  </si>
  <si>
    <t>д Водяное</t>
  </si>
  <si>
    <t>нп Кордон № 1</t>
  </si>
  <si>
    <t>д Память Свободы</t>
  </si>
  <si>
    <t>д Петровка</t>
  </si>
  <si>
    <t>х № 12</t>
  </si>
  <si>
    <t>52615431101</t>
  </si>
  <si>
    <t>52615431106</t>
  </si>
  <si>
    <t>52615431111</t>
  </si>
  <si>
    <t>52615431116</t>
  </si>
  <si>
    <t>52615431121</t>
  </si>
  <si>
    <t>52615431126</t>
  </si>
  <si>
    <t>с Украинка</t>
  </si>
  <si>
    <t>д Кудряевка</t>
  </si>
  <si>
    <t>д Мясники</t>
  </si>
  <si>
    <t>д Новодонка</t>
  </si>
  <si>
    <t>д Ночка</t>
  </si>
  <si>
    <t>52615434101</t>
  </si>
  <si>
    <t>52615434106</t>
  </si>
  <si>
    <t>52615434111</t>
  </si>
  <si>
    <t>52615434116</t>
  </si>
  <si>
    <t>52615434121</t>
  </si>
  <si>
    <t>Исилькульское городское поселение</t>
  </si>
  <si>
    <t>78792054</t>
  </si>
  <si>
    <t>г. Исилькуль</t>
  </si>
  <si>
    <t xml:space="preserve">   -саун,бань и душевых</t>
  </si>
  <si>
    <t xml:space="preserve">   -парикмахерские и косметические</t>
  </si>
  <si>
    <t xml:space="preserve"> 1) Муниципальный район предоставляет сводный отчет, обобщающий входящие в его состав городские и сельские муниципальные образования.</t>
  </si>
  <si>
    <t>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</si>
</sst>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b/>
      <sz val="10"/>
      <color rgb="FF00339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339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319">
    <xf numFmtId="0" fontId="0" fillId="0" borderId="0" xfId="0"/>
    <xf numFmtId="0" fontId="2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8" fillId="8" borderId="2" xfId="0" applyNumberFormat="1" applyFont="1" applyFill="1" applyBorder="1" applyAlignment="1" applyProtection="1">
      <alignment horizontal="left" vertical="center" wrapText="1" shrinkToFit="1"/>
    </xf>
    <xf numFmtId="0" fontId="8" fillId="0" borderId="2" xfId="0" applyNumberFormat="1" applyFont="1" applyFill="1" applyBorder="1" applyAlignment="1" applyProtection="1">
      <alignment horizontal="left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8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left" vertical="center" wrapText="1" shrinkToFit="1"/>
    </xf>
    <xf numFmtId="165" fontId="9" fillId="0" borderId="2" xfId="0" applyNumberFormat="1" applyFont="1" applyFill="1" applyBorder="1" applyAlignment="1" applyProtection="1">
      <alignment horizontal="center" vertical="center" wrapText="1" shrinkToFit="1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5" xfId="0" applyFont="1" applyBorder="1"/>
    <xf numFmtId="0" fontId="14" fillId="0" borderId="2" xfId="0" applyFont="1" applyBorder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49" fontId="13" fillId="0" borderId="2" xfId="0" applyNumberFormat="1" applyFont="1" applyBorder="1" applyAlignment="1">
      <alignment horizontal="center"/>
    </xf>
    <xf numFmtId="165" fontId="14" fillId="0" borderId="2" xfId="0" applyNumberFormat="1" applyFont="1" applyBorder="1"/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4" fillId="6" borderId="2" xfId="0" applyFont="1" applyFill="1" applyBorder="1" applyAlignment="1">
      <alignment wrapText="1"/>
    </xf>
    <xf numFmtId="0" fontId="13" fillId="6" borderId="2" xfId="0" applyFont="1" applyFill="1" applyBorder="1"/>
    <xf numFmtId="0" fontId="13" fillId="9" borderId="2" xfId="0" applyFont="1" applyFill="1" applyBorder="1"/>
    <xf numFmtId="0" fontId="14" fillId="10" borderId="2" xfId="0" applyFont="1" applyFill="1" applyBorder="1" applyAlignment="1">
      <alignment wrapText="1"/>
    </xf>
    <xf numFmtId="0" fontId="13" fillId="10" borderId="2" xfId="0" applyFont="1" applyFill="1" applyBorder="1"/>
    <xf numFmtId="0" fontId="14" fillId="6" borderId="2" xfId="0" applyFont="1" applyFill="1" applyBorder="1"/>
    <xf numFmtId="0" fontId="14" fillId="10" borderId="2" xfId="0" applyFont="1" applyFill="1" applyBorder="1"/>
    <xf numFmtId="165" fontId="13" fillId="10" borderId="2" xfId="0" applyNumberFormat="1" applyFont="1" applyFill="1" applyBorder="1"/>
    <xf numFmtId="0" fontId="14" fillId="7" borderId="2" xfId="0" applyFont="1" applyFill="1" applyBorder="1" applyAlignment="1">
      <alignment wrapText="1"/>
    </xf>
    <xf numFmtId="0" fontId="14" fillId="4" borderId="2" xfId="0" applyFont="1" applyFill="1" applyBorder="1"/>
    <xf numFmtId="0" fontId="13" fillId="4" borderId="2" xfId="0" applyFont="1" applyFill="1" applyBorder="1"/>
    <xf numFmtId="0" fontId="14" fillId="4" borderId="2" xfId="0" applyFont="1" applyFill="1" applyBorder="1" applyAlignment="1">
      <alignment wrapText="1"/>
    </xf>
    <xf numFmtId="1" fontId="13" fillId="10" borderId="2" xfId="0" applyNumberFormat="1" applyFont="1" applyFill="1" applyBorder="1"/>
    <xf numFmtId="0" fontId="13" fillId="7" borderId="2" xfId="0" applyFont="1" applyFill="1" applyBorder="1"/>
    <xf numFmtId="0" fontId="14" fillId="7" borderId="8" xfId="0" applyFont="1" applyFill="1" applyBorder="1" applyAlignment="1">
      <alignment wrapText="1"/>
    </xf>
    <xf numFmtId="165" fontId="14" fillId="7" borderId="2" xfId="0" applyNumberFormat="1" applyFont="1" applyFill="1" applyBorder="1" applyAlignment="1">
      <alignment horizontal="right"/>
    </xf>
    <xf numFmtId="0" fontId="14" fillId="9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vertical="center" wrapText="1"/>
    </xf>
    <xf numFmtId="0" fontId="13" fillId="10" borderId="2" xfId="0" applyFont="1" applyFill="1" applyBorder="1" applyAlignment="1">
      <alignment wrapText="1"/>
    </xf>
    <xf numFmtId="0" fontId="13" fillId="9" borderId="2" xfId="0" applyFont="1" applyFill="1" applyBorder="1" applyAlignment="1">
      <alignment wrapText="1"/>
    </xf>
    <xf numFmtId="1" fontId="14" fillId="7" borderId="2" xfId="0" applyNumberFormat="1" applyFont="1" applyFill="1" applyBorder="1"/>
    <xf numFmtId="0" fontId="14" fillId="7" borderId="2" xfId="0" applyFont="1" applyFill="1" applyBorder="1"/>
    <xf numFmtId="2" fontId="14" fillId="7" borderId="2" xfId="0" applyNumberFormat="1" applyFont="1" applyFill="1" applyBorder="1"/>
    <xf numFmtId="165" fontId="14" fillId="4" borderId="2" xfId="0" applyNumberFormat="1" applyFont="1" applyFill="1" applyBorder="1"/>
    <xf numFmtId="2" fontId="14" fillId="4" borderId="2" xfId="0" applyNumberFormat="1" applyFont="1" applyFill="1" applyBorder="1"/>
    <xf numFmtId="2" fontId="13" fillId="10" borderId="2" xfId="0" applyNumberFormat="1" applyFont="1" applyFill="1" applyBorder="1"/>
    <xf numFmtId="165" fontId="14" fillId="12" borderId="2" xfId="0" applyNumberFormat="1" applyFont="1" applyFill="1" applyBorder="1" applyAlignment="1">
      <alignment wrapText="1"/>
    </xf>
    <xf numFmtId="0" fontId="13" fillId="12" borderId="2" xfId="0" applyFont="1" applyFill="1" applyBorder="1" applyAlignment="1">
      <alignment wrapText="1"/>
    </xf>
    <xf numFmtId="0" fontId="13" fillId="12" borderId="2" xfId="0" applyFont="1" applyFill="1" applyBorder="1"/>
    <xf numFmtId="165" fontId="14" fillId="12" borderId="2" xfId="0" applyNumberFormat="1" applyFont="1" applyFill="1" applyBorder="1"/>
    <xf numFmtId="165" fontId="14" fillId="7" borderId="2" xfId="0" applyNumberFormat="1" applyFont="1" applyFill="1" applyBorder="1"/>
    <xf numFmtId="0" fontId="14" fillId="12" borderId="2" xfId="0" applyFont="1" applyFill="1" applyBorder="1"/>
    <xf numFmtId="0" fontId="13" fillId="12" borderId="5" xfId="0" applyFont="1" applyFill="1" applyBorder="1"/>
    <xf numFmtId="0" fontId="14" fillId="12" borderId="2" xfId="0" applyFont="1" applyFill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8" xfId="0" applyFont="1" applyBorder="1" applyAlignment="1">
      <alignment wrapText="1"/>
    </xf>
    <xf numFmtId="0" fontId="13" fillId="0" borderId="8" xfId="0" applyFont="1" applyBorder="1"/>
    <xf numFmtId="165" fontId="14" fillId="12" borderId="8" xfId="0" applyNumberFormat="1" applyFont="1" applyFill="1" applyBorder="1"/>
    <xf numFmtId="0" fontId="13" fillId="0" borderId="3" xfId="0" applyFont="1" applyBorder="1"/>
    <xf numFmtId="0" fontId="13" fillId="12" borderId="3" xfId="0" applyFont="1" applyFill="1" applyBorder="1"/>
    <xf numFmtId="2" fontId="14" fillId="0" borderId="2" xfId="0" applyNumberFormat="1" applyFont="1" applyBorder="1"/>
    <xf numFmtId="2" fontId="14" fillId="12" borderId="2" xfId="0" applyNumberFormat="1" applyFont="1" applyFill="1" applyBorder="1"/>
    <xf numFmtId="165" fontId="13" fillId="12" borderId="2" xfId="0" applyNumberFormat="1" applyFont="1" applyFill="1" applyBorder="1"/>
    <xf numFmtId="2" fontId="13" fillId="12" borderId="2" xfId="0" applyNumberFormat="1" applyFont="1" applyFill="1" applyBorder="1"/>
    <xf numFmtId="0" fontId="1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4" fillId="7" borderId="2" xfId="0" applyNumberFormat="1" applyFont="1" applyFill="1" applyBorder="1" applyAlignment="1">
      <alignment wrapText="1"/>
    </xf>
    <xf numFmtId="0" fontId="18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4" fillId="3" borderId="2" xfId="0" applyNumberFormat="1" applyFont="1" applyFill="1" applyBorder="1"/>
    <xf numFmtId="1" fontId="13" fillId="3" borderId="2" xfId="0" applyNumberFormat="1" applyFont="1" applyFill="1" applyBorder="1"/>
    <xf numFmtId="1" fontId="14" fillId="12" borderId="2" xfId="0" applyNumberFormat="1" applyFont="1" applyFill="1" applyBorder="1"/>
    <xf numFmtId="1" fontId="13" fillId="12" borderId="2" xfId="0" applyNumberFormat="1" applyFont="1" applyFill="1" applyBorder="1"/>
    <xf numFmtId="49" fontId="22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0" fillId="0" borderId="0" xfId="0" applyFont="1" applyAlignment="1">
      <alignment indent="1"/>
    </xf>
    <xf numFmtId="49" fontId="25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4" fillId="3" borderId="2" xfId="0" applyNumberFormat="1" applyFont="1" applyFill="1" applyBorder="1" applyAlignment="1">
      <alignment horizontal="center" wrapText="1"/>
    </xf>
    <xf numFmtId="1" fontId="13" fillId="0" borderId="2" xfId="0" applyNumberFormat="1" applyFont="1" applyBorder="1"/>
    <xf numFmtId="1" fontId="14" fillId="0" borderId="2" xfId="0" applyNumberFormat="1" applyFont="1" applyBorder="1"/>
    <xf numFmtId="2" fontId="8" fillId="0" borderId="2" xfId="0" applyNumberFormat="1" applyFont="1" applyFill="1" applyBorder="1" applyAlignment="1" applyProtection="1">
      <alignment horizontal="left" vertical="center" wrapText="1" shrinkToFit="1"/>
    </xf>
    <xf numFmtId="49" fontId="26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0" fillId="3" borderId="0" xfId="0" applyFill="1"/>
    <xf numFmtId="0" fontId="28" fillId="3" borderId="0" xfId="0" applyFont="1" applyFill="1"/>
    <xf numFmtId="0" fontId="1" fillId="2" borderId="0" xfId="0" applyFont="1" applyFill="1" applyAlignment="1">
      <alignment horizontal="center" vertical="center" wrapText="1" shrinkToFi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2" fillId="3" borderId="5" xfId="0" applyNumberFormat="1" applyFont="1" applyFill="1" applyBorder="1" applyAlignment="1">
      <alignment horizontal="center" vertical="center" wrapText="1"/>
    </xf>
    <xf numFmtId="49" fontId="22" fillId="5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 shrinkToFit="1"/>
    </xf>
    <xf numFmtId="0" fontId="31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0" fontId="30" fillId="0" borderId="0" xfId="0" applyFont="1"/>
    <xf numFmtId="49" fontId="8" fillId="8" borderId="2" xfId="0" applyNumberFormat="1" applyFont="1" applyFill="1" applyBorder="1" applyAlignment="1" applyProtection="1">
      <alignment vertical="top" wrapText="1" shrinkToFit="1"/>
    </xf>
    <xf numFmtId="0" fontId="9" fillId="8" borderId="2" xfId="0" applyNumberFormat="1" applyFont="1" applyFill="1" applyBorder="1" applyAlignment="1" applyProtection="1">
      <alignment vertical="center"/>
    </xf>
    <xf numFmtId="3" fontId="19" fillId="4" borderId="6" xfId="0" applyNumberFormat="1" applyFont="1" applyFill="1" applyBorder="1" applyAlignment="1">
      <alignment horizontal="center" vertical="center" wrapText="1"/>
    </xf>
    <xf numFmtId="3" fontId="27" fillId="4" borderId="6" xfId="0" applyNumberFormat="1" applyFont="1" applyFill="1" applyBorder="1" applyAlignment="1">
      <alignment horizontal="center" vertical="center" wrapText="1"/>
    </xf>
    <xf numFmtId="3" fontId="34" fillId="4" borderId="2" xfId="0" applyNumberFormat="1" applyFont="1" applyFill="1" applyBorder="1" applyAlignment="1">
      <alignment horizontal="center" vertical="center" wrapText="1"/>
    </xf>
    <xf numFmtId="3" fontId="34" fillId="5" borderId="2" xfId="0" applyNumberFormat="1" applyFont="1" applyFill="1" applyBorder="1" applyAlignment="1">
      <alignment horizontal="center" vertical="center" wrapText="1"/>
    </xf>
    <xf numFmtId="1" fontId="35" fillId="6" borderId="2" xfId="0" applyNumberFormat="1" applyFont="1" applyFill="1" applyBorder="1" applyAlignment="1">
      <alignment horizontal="center" vertical="top" wrapText="1"/>
    </xf>
    <xf numFmtId="164" fontId="36" fillId="7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top" wrapText="1" shrinkToFit="1"/>
    </xf>
    <xf numFmtId="0" fontId="9" fillId="0" borderId="2" xfId="0" applyNumberFormat="1" applyFont="1" applyFill="1" applyBorder="1" applyAlignment="1" applyProtection="1">
      <alignment horizontal="center" vertical="center" wrapText="1" shrinkToFit="1"/>
    </xf>
    <xf numFmtId="164" fontId="27" fillId="0" borderId="2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 wrapText="1"/>
    </xf>
    <xf numFmtId="164" fontId="27" fillId="0" borderId="5" xfId="0" applyNumberFormat="1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 wrapText="1"/>
    </xf>
    <xf numFmtId="164" fontId="27" fillId="4" borderId="2" xfId="0" applyNumberFormat="1" applyFont="1" applyFill="1" applyBorder="1" applyAlignment="1">
      <alignment horizontal="center" vertical="center" wrapText="1"/>
    </xf>
    <xf numFmtId="164" fontId="19" fillId="5" borderId="2" xfId="0" applyNumberFormat="1" applyFont="1" applyFill="1" applyBorder="1" applyAlignment="1">
      <alignment horizontal="center" vertical="center" wrapText="1"/>
    </xf>
    <xf numFmtId="164" fontId="36" fillId="6" borderId="2" xfId="0" applyNumberFormat="1" applyFont="1" applyFill="1" applyBorder="1" applyAlignment="1">
      <alignment horizontal="center" vertical="center" wrapText="1"/>
    </xf>
    <xf numFmtId="164" fontId="36" fillId="7" borderId="2" xfId="0" applyNumberFormat="1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 applyProtection="1">
      <alignment horizontal="center" vertical="top" wrapText="1" shrinkToFit="1"/>
    </xf>
    <xf numFmtId="3" fontId="9" fillId="8" borderId="2" xfId="0" applyNumberFormat="1" applyFont="1" applyFill="1" applyBorder="1" applyAlignment="1" applyProtection="1">
      <alignment horizontal="center" vertical="center" wrapText="1"/>
    </xf>
    <xf numFmtId="3" fontId="19" fillId="4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1" fontId="37" fillId="6" borderId="2" xfId="0" applyNumberFormat="1" applyFont="1" applyFill="1" applyBorder="1" applyAlignment="1">
      <alignment horizontal="center" vertical="top" wrapText="1"/>
    </xf>
    <xf numFmtId="0" fontId="36" fillId="7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top" wrapText="1" shrinkToFit="1"/>
    </xf>
    <xf numFmtId="3" fontId="19" fillId="0" borderId="3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1" fontId="19" fillId="5" borderId="2" xfId="0" applyNumberFormat="1" applyFont="1" applyFill="1" applyBorder="1" applyAlignment="1">
      <alignment horizontal="center" vertical="center" wrapText="1"/>
    </xf>
    <xf numFmtId="1" fontId="36" fillId="7" borderId="2" xfId="0" applyNumberFormat="1" applyFont="1" applyFill="1" applyBorder="1" applyAlignment="1">
      <alignment horizontal="center" vertical="center"/>
    </xf>
    <xf numFmtId="16" fontId="8" fillId="0" borderId="2" xfId="0" applyNumberFormat="1" applyFont="1" applyFill="1" applyBorder="1" applyAlignment="1" applyProtection="1">
      <alignment horizontal="center" vertical="top" wrapText="1" shrinkToFi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3" borderId="2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27" fillId="4" borderId="2" xfId="0" applyNumberFormat="1" applyFont="1" applyFill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center" vertical="center" wrapText="1"/>
    </xf>
    <xf numFmtId="1" fontId="27" fillId="3" borderId="2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 wrapText="1"/>
    </xf>
    <xf numFmtId="1" fontId="36" fillId="4" borderId="2" xfId="0" applyNumberFormat="1" applyFont="1" applyFill="1" applyBorder="1" applyAlignment="1">
      <alignment horizontal="center" vertical="center" wrapText="1"/>
    </xf>
    <xf numFmtId="1" fontId="27" fillId="4" borderId="2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1" fontId="27" fillId="4" borderId="6" xfId="0" applyNumberFormat="1" applyFont="1" applyFill="1" applyBorder="1" applyAlignment="1">
      <alignment horizontal="center" vertical="center" wrapText="1"/>
    </xf>
    <xf numFmtId="1" fontId="37" fillId="6" borderId="2" xfId="0" applyNumberFormat="1" applyFont="1" applyFill="1" applyBorder="1" applyAlignment="1">
      <alignment vertical="top"/>
    </xf>
    <xf numFmtId="1" fontId="36" fillId="7" borderId="2" xfId="0" applyNumberFormat="1" applyFont="1" applyFill="1" applyBorder="1"/>
    <xf numFmtId="1" fontId="37" fillId="6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1" fontId="27" fillId="0" borderId="8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vertical="top"/>
    </xf>
    <xf numFmtId="0" fontId="36" fillId="7" borderId="2" xfId="0" applyFont="1" applyFill="1" applyBorder="1"/>
    <xf numFmtId="1" fontId="8" fillId="0" borderId="2" xfId="0" applyNumberFormat="1" applyFont="1" applyFill="1" applyBorder="1" applyAlignment="1" applyProtection="1">
      <alignment horizontal="center" vertical="top" wrapText="1" shrinkToFit="1"/>
    </xf>
    <xf numFmtId="164" fontId="27" fillId="0" borderId="2" xfId="0" applyNumberFormat="1" applyFont="1" applyFill="1" applyBorder="1" applyAlignment="1">
      <alignment horizontal="center" vertical="center" wrapText="1"/>
    </xf>
    <xf numFmtId="164" fontId="27" fillId="3" borderId="5" xfId="0" applyNumberFormat="1" applyFont="1" applyFill="1" applyBorder="1" applyAlignment="1">
      <alignment horizontal="center" vertical="center" wrapText="1"/>
    </xf>
    <xf numFmtId="164" fontId="37" fillId="6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 shrinkToFi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3" borderId="2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2" fontId="27" fillId="4" borderId="2" xfId="0" applyNumberFormat="1" applyFont="1" applyFill="1" applyBorder="1" applyAlignment="1">
      <alignment horizontal="center" vertical="center" wrapText="1"/>
    </xf>
    <xf numFmtId="2" fontId="19" fillId="5" borderId="2" xfId="0" applyNumberFormat="1" applyFont="1" applyFill="1" applyBorder="1" applyAlignment="1">
      <alignment horizontal="center" vertical="center" wrapText="1"/>
    </xf>
    <xf numFmtId="2" fontId="37" fillId="6" borderId="2" xfId="0" applyNumberFormat="1" applyFont="1" applyFill="1" applyBorder="1" applyAlignment="1">
      <alignment horizontal="center" vertical="center" wrapText="1"/>
    </xf>
    <xf numFmtId="2" fontId="36" fillId="7" borderId="2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 wrapText="1"/>
    </xf>
    <xf numFmtId="2" fontId="37" fillId="6" borderId="2" xfId="0" applyNumberFormat="1" applyFont="1" applyFill="1" applyBorder="1" applyAlignment="1">
      <alignment horizontal="center" vertical="top" wrapText="1"/>
    </xf>
    <xf numFmtId="1" fontId="38" fillId="3" borderId="2" xfId="0" applyNumberFormat="1" applyFont="1" applyFill="1" applyBorder="1" applyAlignment="1">
      <alignment horizontal="center" vertical="center" wrapText="1"/>
    </xf>
    <xf numFmtId="1" fontId="38" fillId="0" borderId="2" xfId="0" applyNumberFormat="1" applyFont="1" applyFill="1" applyBorder="1" applyAlignment="1">
      <alignment horizontal="center" vertical="center" wrapText="1"/>
    </xf>
    <xf numFmtId="1" fontId="38" fillId="0" borderId="5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36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1" fontId="4" fillId="4" borderId="2" xfId="0" applyNumberFormat="1" applyFont="1" applyFill="1" applyBorder="1" applyAlignment="1">
      <alignment horizontal="center" vertical="top" wrapText="1" shrinkToFit="1"/>
    </xf>
    <xf numFmtId="0" fontId="4" fillId="4" borderId="2" xfId="0" applyFont="1" applyFill="1" applyBorder="1" applyAlignment="1">
      <alignment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 shrinkToFit="1"/>
    </xf>
    <xf numFmtId="3" fontId="10" fillId="4" borderId="2" xfId="0" applyNumberFormat="1" applyFont="1" applyFill="1" applyBorder="1" applyAlignment="1">
      <alignment vertical="center" wrapText="1"/>
    </xf>
    <xf numFmtId="1" fontId="19" fillId="7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19" fillId="7" borderId="2" xfId="0" applyNumberFormat="1" applyFont="1" applyFill="1" applyBorder="1" applyAlignment="1">
      <alignment horizontal="center" vertical="center" wrapText="1"/>
    </xf>
    <xf numFmtId="1" fontId="39" fillId="4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1" fontId="27" fillId="0" borderId="2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40" fillId="0" borderId="0" xfId="0" applyFont="1"/>
    <xf numFmtId="0" fontId="0" fillId="0" borderId="0" xfId="0" applyFill="1"/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wrapText="1"/>
    </xf>
    <xf numFmtId="0" fontId="25" fillId="7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wrapText="1"/>
    </xf>
    <xf numFmtId="165" fontId="14" fillId="12" borderId="3" xfId="0" applyNumberFormat="1" applyFont="1" applyFill="1" applyBorder="1" applyAlignment="1">
      <alignment wrapText="1"/>
    </xf>
    <xf numFmtId="0" fontId="13" fillId="0" borderId="2" xfId="0" applyFont="1" applyBorder="1" applyAlignment="1">
      <alignment indent="1"/>
    </xf>
    <xf numFmtId="49" fontId="25" fillId="0" borderId="3" xfId="0" applyNumberFormat="1" applyFont="1" applyBorder="1" applyAlignment="1">
      <alignment horizontal="center"/>
    </xf>
    <xf numFmtId="165" fontId="13" fillId="10" borderId="2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2" xfId="0" applyFont="1" applyBorder="1" applyAlignment="1">
      <alignment indent="1"/>
    </xf>
    <xf numFmtId="0" fontId="24" fillId="0" borderId="3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 shrinkToFit="1"/>
    </xf>
    <xf numFmtId="0" fontId="13" fillId="12" borderId="2" xfId="0" applyFont="1" applyFill="1" applyBorder="1" applyAlignment="1" applyProtection="1">
      <alignment wrapText="1"/>
      <protection locked="0"/>
    </xf>
    <xf numFmtId="165" fontId="14" fillId="12" borderId="3" xfId="0" applyNumberFormat="1" applyFont="1" applyFill="1" applyBorder="1" applyAlignment="1" applyProtection="1">
      <alignment wrapText="1"/>
      <protection locked="0"/>
    </xf>
    <xf numFmtId="0" fontId="13" fillId="12" borderId="3" xfId="0" applyFont="1" applyFill="1" applyBorder="1" applyAlignment="1" applyProtection="1">
      <alignment wrapText="1"/>
      <protection locked="0"/>
    </xf>
    <xf numFmtId="165" fontId="14" fillId="12" borderId="2" xfId="0" applyNumberFormat="1" applyFont="1" applyFill="1" applyBorder="1" applyProtection="1">
      <protection locked="0"/>
    </xf>
    <xf numFmtId="0" fontId="13" fillId="12" borderId="2" xfId="0" applyFont="1" applyFill="1" applyBorder="1" applyProtection="1">
      <protection locked="0"/>
    </xf>
    <xf numFmtId="165" fontId="14" fillId="12" borderId="3" xfId="0" applyNumberFormat="1" applyFont="1" applyFill="1" applyBorder="1" applyProtection="1">
      <protection locked="0"/>
    </xf>
    <xf numFmtId="165" fontId="14" fillId="6" borderId="2" xfId="0" applyNumberFormat="1" applyFont="1" applyFill="1" applyBorder="1" applyAlignment="1" applyProtection="1">
      <alignment horizontal="right"/>
      <protection locked="0"/>
    </xf>
    <xf numFmtId="0" fontId="13" fillId="12" borderId="5" xfId="0" applyFont="1" applyFill="1" applyBorder="1" applyProtection="1">
      <protection locked="0"/>
    </xf>
    <xf numFmtId="0" fontId="16" fillId="12" borderId="2" xfId="0" applyFont="1" applyFill="1" applyBorder="1" applyProtection="1">
      <protection locked="0"/>
    </xf>
    <xf numFmtId="0" fontId="14" fillId="12" borderId="2" xfId="0" applyFont="1" applyFill="1" applyBorder="1" applyProtection="1">
      <protection locked="0"/>
    </xf>
    <xf numFmtId="1" fontId="14" fillId="12" borderId="2" xfId="0" applyNumberFormat="1" applyFont="1" applyFill="1" applyBorder="1" applyProtection="1">
      <protection locked="0"/>
    </xf>
    <xf numFmtId="0" fontId="14" fillId="12" borderId="2" xfId="0" applyFont="1" applyFill="1" applyBorder="1" applyAlignment="1" applyProtection="1">
      <alignment wrapText="1"/>
      <protection locked="0"/>
    </xf>
    <xf numFmtId="0" fontId="14" fillId="6" borderId="2" xfId="0" applyFont="1" applyFill="1" applyBorder="1" applyAlignment="1" applyProtection="1">
      <alignment wrapText="1"/>
      <protection locked="0"/>
    </xf>
    <xf numFmtId="165" fontId="13" fillId="12" borderId="2" xfId="0" applyNumberFormat="1" applyFont="1" applyFill="1" applyBorder="1" applyProtection="1">
      <protection locked="0"/>
    </xf>
    <xf numFmtId="2" fontId="13" fillId="12" borderId="2" xfId="0" applyNumberFormat="1" applyFont="1" applyFill="1" applyBorder="1" applyProtection="1">
      <protection locked="0"/>
    </xf>
    <xf numFmtId="1" fontId="13" fillId="12" borderId="2" xfId="0" applyNumberFormat="1" applyFont="1" applyFill="1" applyBorder="1" applyProtection="1">
      <protection locked="0"/>
    </xf>
    <xf numFmtId="2" fontId="14" fillId="12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left" vertical="center" wrapText="1" shrinkToFit="1"/>
    </xf>
    <xf numFmtId="0" fontId="24" fillId="3" borderId="5" xfId="0" applyFont="1" applyFill="1" applyBorder="1" applyAlignment="1">
      <alignment wrapText="1"/>
    </xf>
    <xf numFmtId="0" fontId="24" fillId="3" borderId="4" xfId="0" applyFont="1" applyFill="1" applyBorder="1" applyAlignment="1">
      <alignment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18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horizontal="left" vertical="center" wrapText="1"/>
    </xf>
    <xf numFmtId="0" fontId="15" fillId="12" borderId="7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center" wrapText="1"/>
    </xf>
    <xf numFmtId="0" fontId="20" fillId="12" borderId="10" xfId="0" applyFont="1" applyFill="1" applyBorder="1" applyAlignment="1">
      <alignment horizontal="center" wrapText="1"/>
    </xf>
    <xf numFmtId="0" fontId="18" fillId="12" borderId="0" xfId="0" applyFont="1" applyFill="1" applyBorder="1" applyAlignment="1">
      <alignment horizontal="left" vertical="center" wrapText="1"/>
    </xf>
    <xf numFmtId="0" fontId="15" fillId="12" borderId="0" xfId="0" applyFont="1" applyFill="1" applyBorder="1" applyAlignment="1">
      <alignment horizontal="left" vertical="center" wrapText="1"/>
    </xf>
    <xf numFmtId="0" fontId="15" fillId="12" borderId="10" xfId="0" applyFont="1" applyFill="1" applyBorder="1" applyAlignment="1">
      <alignment horizontal="left" vertical="center" wrapText="1"/>
    </xf>
    <xf numFmtId="0" fontId="13" fillId="9" borderId="5" xfId="0" applyFont="1" applyFill="1" applyBorder="1"/>
    <xf numFmtId="0" fontId="13" fillId="9" borderId="6" xfId="0" applyFont="1" applyFill="1" applyBorder="1"/>
    <xf numFmtId="0" fontId="13" fillId="9" borderId="4" xfId="0" applyFont="1" applyFill="1" applyBorder="1"/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9" borderId="5" xfId="0" applyFont="1" applyFill="1" applyBorder="1" applyAlignment="1">
      <alignment vertical="center" wrapText="1"/>
    </xf>
    <xf numFmtId="0" fontId="14" fillId="9" borderId="6" xfId="0" applyFont="1" applyFill="1" applyBorder="1" applyAlignment="1">
      <alignment vertical="center" wrapText="1"/>
    </xf>
    <xf numFmtId="0" fontId="14" fillId="9" borderId="4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9" borderId="5" xfId="0" applyFont="1" applyFill="1" applyBorder="1" applyAlignment="1">
      <alignment vertical="center" wrapText="1"/>
    </xf>
    <xf numFmtId="0" fontId="16" fillId="9" borderId="6" xfId="0" applyFont="1" applyFill="1" applyBorder="1" applyAlignment="1">
      <alignment vertical="center" wrapText="1"/>
    </xf>
    <xf numFmtId="0" fontId="16" fillId="9" borderId="4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1944158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1944158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1944158" y="26984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1944158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9" name="TextBox 8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0" name="TextBox 9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1" name="TextBox 10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2" name="TextBox 11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4" name="TextBox 13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5" name="TextBox 14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6" name="TextBox 15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8" name="TextBox 17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9" name="TextBox 18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0" name="TextBox 19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1" name="TextBox 20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2" name="TextBox 21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3" name="TextBox 22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4" name="TextBox 23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6" name="TextBox 25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7" name="TextBox 26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8" name="TextBox 27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9" name="TextBox 28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44158" y="320135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44158" y="320135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153695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934633" y="320135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91558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91558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91558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91558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896533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896533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896533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896533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59" name="TextBox 58">
          <a:extLst/>
        </xdr:cNvPr>
        <xdr:cNvSpPr txBox="1"/>
      </xdr:nvSpPr>
      <xdr:spPr>
        <a:xfrm>
          <a:off x="193463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60" name="TextBox 59">
          <a:extLst/>
        </xdr:cNvPr>
        <xdr:cNvSpPr txBox="1"/>
      </xdr:nvSpPr>
      <xdr:spPr>
        <a:xfrm>
          <a:off x="1944158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61" name="TextBox 60">
          <a:extLst/>
        </xdr:cNvPr>
        <xdr:cNvSpPr txBox="1"/>
      </xdr:nvSpPr>
      <xdr:spPr>
        <a:xfrm>
          <a:off x="1944158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62" name="TextBox 61">
          <a:extLst/>
        </xdr:cNvPr>
        <xdr:cNvSpPr txBox="1"/>
      </xdr:nvSpPr>
      <xdr:spPr>
        <a:xfrm>
          <a:off x="193463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63" name="TextBox 62">
          <a:extLst/>
        </xdr:cNvPr>
        <xdr:cNvSpPr txBox="1"/>
      </xdr:nvSpPr>
      <xdr:spPr>
        <a:xfrm>
          <a:off x="193463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64" name="TextBox 63">
          <a:extLst/>
        </xdr:cNvPr>
        <xdr:cNvSpPr txBox="1"/>
      </xdr:nvSpPr>
      <xdr:spPr>
        <a:xfrm>
          <a:off x="1944158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65" name="TextBox 64">
          <a:extLst/>
        </xdr:cNvPr>
        <xdr:cNvSpPr txBox="1"/>
      </xdr:nvSpPr>
      <xdr:spPr>
        <a:xfrm>
          <a:off x="1944158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66" name="TextBox 65">
          <a:extLst/>
        </xdr:cNvPr>
        <xdr:cNvSpPr txBox="1"/>
      </xdr:nvSpPr>
      <xdr:spPr>
        <a:xfrm>
          <a:off x="193463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67" name="TextBox 66">
          <a:extLst/>
        </xdr:cNvPr>
        <xdr:cNvSpPr txBox="1"/>
      </xdr:nvSpPr>
      <xdr:spPr>
        <a:xfrm>
          <a:off x="193463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68" name="TextBox 67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69" name="TextBox 68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70" name="TextBox 69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71" name="TextBox 70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72" name="TextBox 71">
          <a:extLst/>
        </xdr:cNvPr>
        <xdr:cNvSpPr txBox="1"/>
      </xdr:nvSpPr>
      <xdr:spPr>
        <a:xfrm>
          <a:off x="1944158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73" name="TextBox 72">
          <a:extLst/>
        </xdr:cNvPr>
        <xdr:cNvSpPr txBox="1"/>
      </xdr:nvSpPr>
      <xdr:spPr>
        <a:xfrm>
          <a:off x="1944158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74" name="TextBox 73">
          <a:extLst/>
        </xdr:cNvPr>
        <xdr:cNvSpPr txBox="1"/>
      </xdr:nvSpPr>
      <xdr:spPr>
        <a:xfrm>
          <a:off x="193463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75" name="TextBox 74">
          <a:extLst/>
        </xdr:cNvPr>
        <xdr:cNvSpPr txBox="1"/>
      </xdr:nvSpPr>
      <xdr:spPr>
        <a:xfrm>
          <a:off x="1934633" y="3201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76" name="TextBox 75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77" name="TextBox 76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78" name="TextBox 77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79" name="TextBox 78">
          <a:extLst/>
        </xdr:cNvPr>
        <xdr:cNvSpPr txBox="1"/>
      </xdr:nvSpPr>
      <xdr:spPr>
        <a:xfrm>
          <a:off x="1887008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62</xdr:row>
      <xdr:rowOff>0</xdr:rowOff>
    </xdr:from>
    <xdr:ext cx="190500" cy="95250"/>
    <xdr:sp macro="" textlink="">
      <xdr:nvSpPr>
        <xdr:cNvPr id="80" name="TextBox 108"/>
        <xdr:cNvSpPr txBox="1">
          <a:spLocks/>
        </xdr:cNvSpPr>
      </xdr:nvSpPr>
      <xdr:spPr bwMode="auto">
        <a:xfrm>
          <a:off x="1943100" y="269843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1" name="TextBox 80"/>
        <xdr:cNvSpPr txBox="1"/>
      </xdr:nvSpPr>
      <xdr:spPr>
        <a:xfrm>
          <a:off x="1944158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2" name="TextBox 81"/>
        <xdr:cNvSpPr txBox="1"/>
      </xdr:nvSpPr>
      <xdr:spPr>
        <a:xfrm>
          <a:off x="1944158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83" name="TextBox 82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83457"/>
    <xdr:sp macro="" textlink="">
      <xdr:nvSpPr>
        <xdr:cNvPr id="84" name="TextBox 83"/>
        <xdr:cNvSpPr txBox="1"/>
      </xdr:nvSpPr>
      <xdr:spPr>
        <a:xfrm>
          <a:off x="1944158" y="26984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5" name="TextBox 84"/>
        <xdr:cNvSpPr txBox="1"/>
      </xdr:nvSpPr>
      <xdr:spPr>
        <a:xfrm>
          <a:off x="1944158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86" name="TextBox 85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87" name="TextBox 86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88" name="TextBox 87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89" name="TextBox 88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90" name="TextBox 89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91" name="TextBox 90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92" name="TextBox 91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93" name="TextBox 92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94" name="TextBox 93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95" name="TextBox 94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96" name="TextBox 95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97" name="TextBox 96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98" name="TextBox 97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99" name="TextBox 98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00" name="TextBox 99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01" name="TextBox 100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02" name="TextBox 101"/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03" name="TextBox 102"/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04" name="TextBox 103"/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05" name="TextBox 104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06" name="TextBox 105"/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07" name="TextBox 106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08" name="TextBox 107"/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44158" y="320135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44158" y="320135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153695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934633" y="320135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944158" y="320135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934633" y="32013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934633" y="3201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887008" y="244983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887008" y="244983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N167"/>
  <sheetViews>
    <sheetView zoomScale="80" zoomScaleNormal="80" workbookViewId="0">
      <pane xSplit="4" ySplit="7" topLeftCell="Q8" activePane="bottomRight" state="frozen"/>
      <selection pane="topRight" activeCell="E1" sqref="E1"/>
      <selection pane="bottomLeft" activeCell="A8" sqref="A8"/>
      <selection pane="bottomRight" activeCell="B20" sqref="B20"/>
    </sheetView>
  </sheetViews>
  <sheetFormatPr defaultColWidth="9.140625" defaultRowHeight="50.25" customHeight="1" outlineLevelRow="1" outlineLevelCol="1" x14ac:dyDescent="0.25"/>
  <cols>
    <col min="1" max="1" width="6.42578125" style="110" customWidth="1"/>
    <col min="2" max="2" width="38.140625" style="110" customWidth="1"/>
    <col min="3" max="3" width="16.140625" style="110" customWidth="1" outlineLevel="1"/>
    <col min="4" max="4" width="10.42578125" style="110" customWidth="1"/>
    <col min="5" max="6" width="13.42578125" style="110" customWidth="1" outlineLevel="1"/>
    <col min="7" max="7" width="14.140625" style="110" customWidth="1" outlineLevel="1"/>
    <col min="8" max="8" width="13.140625" style="110" customWidth="1" outlineLevel="1"/>
    <col min="9" max="9" width="13.42578125" style="110" customWidth="1" outlineLevel="1"/>
    <col min="10" max="10" width="13.7109375" style="110" customWidth="1" outlineLevel="1"/>
    <col min="11" max="11" width="13" style="110" customWidth="1" outlineLevel="1"/>
    <col min="12" max="12" width="14.28515625" style="110" customWidth="1" outlineLevel="1"/>
    <col min="13" max="14" width="13" style="110" customWidth="1" outlineLevel="1"/>
    <col min="15" max="15" width="13.28515625" style="227" customWidth="1"/>
    <col min="16" max="16" width="15.7109375" style="110" customWidth="1"/>
    <col min="17" max="17" width="16.140625" style="110" customWidth="1"/>
    <col min="18" max="18" width="14" style="227" customWidth="1"/>
    <col min="19" max="19" width="15.85546875" style="110" customWidth="1"/>
    <col min="20" max="20" width="11.85546875" style="110" customWidth="1"/>
    <col min="21" max="16384" width="9.140625" style="110"/>
  </cols>
  <sheetData>
    <row r="1" spans="1:21" ht="18.7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09"/>
    </row>
    <row r="2" spans="1:21" ht="18.75" x14ac:dyDescent="0.25">
      <c r="A2" s="111"/>
      <c r="B2" s="112" t="s">
        <v>214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109"/>
    </row>
    <row r="3" spans="1:21" ht="51" x14ac:dyDescent="0.25">
      <c r="A3" s="113" t="s">
        <v>215</v>
      </c>
      <c r="B3" s="114" t="s">
        <v>0</v>
      </c>
      <c r="C3" s="115" t="s">
        <v>1</v>
      </c>
      <c r="D3" s="116" t="s">
        <v>216</v>
      </c>
      <c r="E3" s="117" t="s">
        <v>217</v>
      </c>
      <c r="F3" s="117" t="s">
        <v>218</v>
      </c>
      <c r="G3" s="117" t="s">
        <v>219</v>
      </c>
      <c r="H3" s="117" t="s">
        <v>220</v>
      </c>
      <c r="I3" s="117" t="s">
        <v>221</v>
      </c>
      <c r="J3" s="117" t="s">
        <v>222</v>
      </c>
      <c r="K3" s="117" t="s">
        <v>223</v>
      </c>
      <c r="L3" s="117" t="s">
        <v>224</v>
      </c>
      <c r="M3" s="117" t="s">
        <v>225</v>
      </c>
      <c r="N3" s="118" t="s">
        <v>226</v>
      </c>
      <c r="O3" s="2" t="s">
        <v>2</v>
      </c>
      <c r="P3" s="2" t="s">
        <v>227</v>
      </c>
      <c r="Q3" s="119" t="s">
        <v>228</v>
      </c>
      <c r="R3" s="120" t="s">
        <v>229</v>
      </c>
      <c r="S3" s="121" t="s">
        <v>230</v>
      </c>
      <c r="T3" s="109"/>
      <c r="U3" s="109"/>
    </row>
    <row r="4" spans="1:21" ht="15" x14ac:dyDescent="0.25">
      <c r="A4" s="113"/>
      <c r="B4" s="122" t="s">
        <v>3</v>
      </c>
      <c r="C4" s="123"/>
      <c r="D4" s="124"/>
      <c r="E4" s="125" t="s">
        <v>231</v>
      </c>
      <c r="F4" s="125" t="s">
        <v>232</v>
      </c>
      <c r="G4" s="125" t="s">
        <v>233</v>
      </c>
      <c r="H4" s="125" t="s">
        <v>234</v>
      </c>
      <c r="I4" s="125" t="s">
        <v>235</v>
      </c>
      <c r="J4" s="125" t="s">
        <v>236</v>
      </c>
      <c r="K4" s="125" t="s">
        <v>237</v>
      </c>
      <c r="L4" s="125" t="s">
        <v>238</v>
      </c>
      <c r="M4" s="125" t="s">
        <v>239</v>
      </c>
      <c r="N4" s="126" t="s">
        <v>240</v>
      </c>
      <c r="O4" s="96"/>
      <c r="P4" s="96" t="s">
        <v>241</v>
      </c>
      <c r="Q4" s="127" t="s">
        <v>242</v>
      </c>
      <c r="R4" s="128"/>
      <c r="S4" s="121"/>
      <c r="T4" s="109"/>
      <c r="U4" s="109"/>
    </row>
    <row r="5" spans="1:21" ht="15" x14ac:dyDescent="0.25">
      <c r="A5" s="113"/>
      <c r="B5" s="122" t="s">
        <v>4</v>
      </c>
      <c r="C5" s="123"/>
      <c r="D5" s="124"/>
      <c r="E5" s="125" t="s">
        <v>243</v>
      </c>
      <c r="F5" s="125" t="s">
        <v>244</v>
      </c>
      <c r="G5" s="125" t="s">
        <v>245</v>
      </c>
      <c r="H5" s="125" t="s">
        <v>246</v>
      </c>
      <c r="I5" s="125" t="s">
        <v>247</v>
      </c>
      <c r="J5" s="125" t="s">
        <v>248</v>
      </c>
      <c r="K5" s="125" t="s">
        <v>249</v>
      </c>
      <c r="L5" s="125" t="s">
        <v>250</v>
      </c>
      <c r="M5" s="125" t="s">
        <v>251</v>
      </c>
      <c r="N5" s="126" t="s">
        <v>252</v>
      </c>
      <c r="O5" s="96"/>
      <c r="P5" s="96" t="s">
        <v>359</v>
      </c>
      <c r="Q5" s="127" t="s">
        <v>253</v>
      </c>
      <c r="R5" s="128"/>
      <c r="S5" s="121"/>
      <c r="T5" s="109"/>
      <c r="U5" s="109"/>
    </row>
    <row r="6" spans="1:21" s="139" customFormat="1" ht="12.75" x14ac:dyDescent="0.2">
      <c r="A6" s="129">
        <v>1</v>
      </c>
      <c r="B6" s="130">
        <v>2</v>
      </c>
      <c r="C6" s="131"/>
      <c r="D6" s="132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  <c r="L6" s="133">
        <v>11</v>
      </c>
      <c r="M6" s="133">
        <v>12</v>
      </c>
      <c r="N6" s="134">
        <v>13</v>
      </c>
      <c r="O6" s="135">
        <v>14</v>
      </c>
      <c r="P6" s="135">
        <v>15</v>
      </c>
      <c r="Q6" s="136">
        <v>16</v>
      </c>
      <c r="R6" s="137">
        <v>17</v>
      </c>
      <c r="S6" s="138">
        <v>18</v>
      </c>
      <c r="T6" s="109"/>
      <c r="U6" s="109"/>
    </row>
    <row r="7" spans="1:21" s="1" customFormat="1" ht="18.75" x14ac:dyDescent="0.2">
      <c r="A7" s="140"/>
      <c r="B7" s="3" t="s">
        <v>6</v>
      </c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4"/>
      <c r="P7" s="144"/>
      <c r="Q7" s="145"/>
      <c r="R7" s="146"/>
      <c r="S7" s="147"/>
      <c r="T7" s="109"/>
      <c r="U7" s="109"/>
    </row>
    <row r="8" spans="1:21" s="1" customFormat="1" ht="38.25" x14ac:dyDescent="0.2">
      <c r="A8" s="148" t="s">
        <v>5</v>
      </c>
      <c r="B8" s="4" t="s">
        <v>7</v>
      </c>
      <c r="C8" s="149" t="s">
        <v>8</v>
      </c>
      <c r="D8" s="5" t="s">
        <v>9</v>
      </c>
      <c r="E8" s="150">
        <v>25123</v>
      </c>
      <c r="F8" s="150">
        <v>27547</v>
      </c>
      <c r="G8" s="150">
        <v>11451</v>
      </c>
      <c r="H8" s="151">
        <v>15545</v>
      </c>
      <c r="I8" s="150">
        <v>32236</v>
      </c>
      <c r="J8" s="150">
        <v>39225</v>
      </c>
      <c r="K8" s="150">
        <v>31369</v>
      </c>
      <c r="L8" s="150">
        <v>20746</v>
      </c>
      <c r="M8" s="150">
        <v>22589</v>
      </c>
      <c r="N8" s="152">
        <v>43548</v>
      </c>
      <c r="O8" s="153">
        <f>SUM(E8:N8)</f>
        <v>269379</v>
      </c>
      <c r="P8" s="154">
        <v>9481</v>
      </c>
      <c r="Q8" s="155">
        <f>O8+P8</f>
        <v>278860</v>
      </c>
      <c r="R8" s="156">
        <v>278860</v>
      </c>
      <c r="S8" s="157">
        <v>278860</v>
      </c>
      <c r="T8" s="109"/>
      <c r="U8" s="109"/>
    </row>
    <row r="9" spans="1:21" s="1" customFormat="1" ht="25.5" x14ac:dyDescent="0.2">
      <c r="A9" s="158"/>
      <c r="B9" s="3" t="s">
        <v>10</v>
      </c>
      <c r="C9" s="159"/>
      <c r="D9" s="6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60"/>
      <c r="P9" s="160"/>
      <c r="Q9" s="161"/>
      <c r="R9" s="162"/>
      <c r="S9" s="163"/>
      <c r="T9" s="109"/>
      <c r="U9" s="109"/>
    </row>
    <row r="10" spans="1:21" s="1" customFormat="1" ht="25.5" x14ac:dyDescent="0.2">
      <c r="A10" s="164">
        <v>2</v>
      </c>
      <c r="B10" s="4" t="s">
        <v>11</v>
      </c>
      <c r="C10" s="149" t="s">
        <v>12</v>
      </c>
      <c r="D10" s="5" t="s">
        <v>13</v>
      </c>
      <c r="E10" s="165">
        <f>SUM(E12:E23)</f>
        <v>0</v>
      </c>
      <c r="F10" s="165">
        <f>SUM(F12:F23)</f>
        <v>0</v>
      </c>
      <c r="G10" s="165">
        <f t="shared" ref="G10:N10" si="0">SUM(G12:G23)</f>
        <v>0</v>
      </c>
      <c r="H10" s="166">
        <f t="shared" si="0"/>
        <v>1</v>
      </c>
      <c r="I10" s="166">
        <f t="shared" si="0"/>
        <v>0</v>
      </c>
      <c r="J10" s="165">
        <f t="shared" si="0"/>
        <v>0</v>
      </c>
      <c r="K10" s="165">
        <f t="shared" si="0"/>
        <v>0</v>
      </c>
      <c r="L10" s="165">
        <f t="shared" si="0"/>
        <v>0</v>
      </c>
      <c r="M10" s="165">
        <f t="shared" si="0"/>
        <v>5</v>
      </c>
      <c r="N10" s="165">
        <f t="shared" si="0"/>
        <v>2</v>
      </c>
      <c r="O10" s="160">
        <f>SUM(E10:N10)</f>
        <v>8</v>
      </c>
      <c r="P10" s="160">
        <f>SUM(P12:P23)</f>
        <v>65</v>
      </c>
      <c r="Q10" s="167">
        <f>O10+P10</f>
        <v>73</v>
      </c>
      <c r="R10" s="162"/>
      <c r="S10" s="168">
        <v>73</v>
      </c>
      <c r="T10" s="109"/>
      <c r="U10" s="109"/>
    </row>
    <row r="11" spans="1:21" s="1" customFormat="1" ht="18.75" x14ac:dyDescent="0.2">
      <c r="A11" s="169"/>
      <c r="B11" s="7" t="s">
        <v>14</v>
      </c>
      <c r="C11" s="149"/>
      <c r="D11" s="8"/>
      <c r="E11" s="170"/>
      <c r="F11" s="170"/>
      <c r="G11" s="170"/>
      <c r="H11" s="171"/>
      <c r="I11" s="171"/>
      <c r="J11" s="170"/>
      <c r="K11" s="170"/>
      <c r="L11" s="170"/>
      <c r="M11" s="170"/>
      <c r="N11" s="172"/>
      <c r="O11" s="160"/>
      <c r="P11" s="173"/>
      <c r="Q11" s="167"/>
      <c r="R11" s="162"/>
      <c r="S11" s="168"/>
      <c r="T11" s="109"/>
      <c r="U11" s="109"/>
    </row>
    <row r="12" spans="1:21" s="1" customFormat="1" ht="18.75" x14ac:dyDescent="0.2">
      <c r="A12" s="148" t="s">
        <v>15</v>
      </c>
      <c r="B12" s="4" t="s">
        <v>16</v>
      </c>
      <c r="C12" s="149" t="s">
        <v>12</v>
      </c>
      <c r="D12" s="5" t="s">
        <v>13</v>
      </c>
      <c r="E12" s="174"/>
      <c r="F12" s="174"/>
      <c r="G12" s="174"/>
      <c r="H12" s="175"/>
      <c r="I12" s="175"/>
      <c r="J12" s="174"/>
      <c r="K12" s="174"/>
      <c r="L12" s="174"/>
      <c r="M12" s="174"/>
      <c r="N12" s="176"/>
      <c r="O12" s="177">
        <f>SUM(E12:N12)</f>
        <v>0</v>
      </c>
      <c r="P12" s="178">
        <v>4</v>
      </c>
      <c r="Q12" s="167">
        <f>O12+P12</f>
        <v>4</v>
      </c>
      <c r="R12" s="162"/>
      <c r="S12" s="168">
        <v>4</v>
      </c>
      <c r="T12" s="109"/>
      <c r="U12" s="109"/>
    </row>
    <row r="13" spans="1:21" s="1" customFormat="1" ht="58.5" customHeight="1" x14ac:dyDescent="0.2">
      <c r="A13" s="148" t="s">
        <v>17</v>
      </c>
      <c r="B13" s="4" t="s">
        <v>18</v>
      </c>
      <c r="C13" s="149" t="s">
        <v>12</v>
      </c>
      <c r="D13" s="5" t="s">
        <v>13</v>
      </c>
      <c r="E13" s="174"/>
      <c r="F13" s="174"/>
      <c r="G13" s="174"/>
      <c r="H13" s="175"/>
      <c r="I13" s="175"/>
      <c r="J13" s="174"/>
      <c r="K13" s="174"/>
      <c r="L13" s="174"/>
      <c r="M13" s="174"/>
      <c r="N13" s="176"/>
      <c r="O13" s="177">
        <f t="shared" ref="O13:O23" si="1">SUM(E13:N13)</f>
        <v>0</v>
      </c>
      <c r="P13" s="178">
        <v>5</v>
      </c>
      <c r="Q13" s="167">
        <f t="shared" ref="Q13:Q23" si="2">O13+P13</f>
        <v>5</v>
      </c>
      <c r="R13" s="162"/>
      <c r="S13" s="168">
        <v>5</v>
      </c>
      <c r="T13" s="109"/>
      <c r="U13" s="109"/>
    </row>
    <row r="14" spans="1:21" s="1" customFormat="1" ht="63" customHeight="1" x14ac:dyDescent="0.2">
      <c r="A14" s="148" t="s">
        <v>19</v>
      </c>
      <c r="B14" s="4" t="s">
        <v>20</v>
      </c>
      <c r="C14" s="149" t="s">
        <v>12</v>
      </c>
      <c r="D14" s="5" t="s">
        <v>13</v>
      </c>
      <c r="E14" s="174"/>
      <c r="F14" s="174"/>
      <c r="G14" s="174"/>
      <c r="H14" s="175"/>
      <c r="I14" s="175"/>
      <c r="J14" s="174"/>
      <c r="K14" s="174"/>
      <c r="L14" s="174"/>
      <c r="M14" s="174">
        <v>1</v>
      </c>
      <c r="N14" s="176"/>
      <c r="O14" s="177">
        <f t="shared" si="1"/>
        <v>1</v>
      </c>
      <c r="P14" s="178">
        <v>2</v>
      </c>
      <c r="Q14" s="167">
        <f t="shared" si="2"/>
        <v>3</v>
      </c>
      <c r="R14" s="162"/>
      <c r="S14" s="168">
        <v>3</v>
      </c>
      <c r="T14" s="109"/>
      <c r="U14" s="109"/>
    </row>
    <row r="15" spans="1:21" s="1" customFormat="1" ht="38.25" x14ac:dyDescent="0.2">
      <c r="A15" s="148" t="s">
        <v>21</v>
      </c>
      <c r="B15" s="4" t="s">
        <v>22</v>
      </c>
      <c r="C15" s="149" t="s">
        <v>12</v>
      </c>
      <c r="D15" s="5" t="s">
        <v>13</v>
      </c>
      <c r="E15" s="174"/>
      <c r="F15" s="174"/>
      <c r="G15" s="174"/>
      <c r="H15" s="175"/>
      <c r="I15" s="175"/>
      <c r="J15" s="174"/>
      <c r="K15" s="174"/>
      <c r="L15" s="174"/>
      <c r="M15" s="174">
        <v>1</v>
      </c>
      <c r="N15" s="176">
        <v>1</v>
      </c>
      <c r="O15" s="177">
        <f t="shared" si="1"/>
        <v>2</v>
      </c>
      <c r="P15" s="178">
        <v>15</v>
      </c>
      <c r="Q15" s="167">
        <f t="shared" si="2"/>
        <v>17</v>
      </c>
      <c r="R15" s="162"/>
      <c r="S15" s="168">
        <v>17</v>
      </c>
      <c r="T15" s="109"/>
      <c r="U15" s="109"/>
    </row>
    <row r="16" spans="1:21" s="1" customFormat="1" ht="18.75" x14ac:dyDescent="0.2">
      <c r="A16" s="148" t="s">
        <v>23</v>
      </c>
      <c r="B16" s="4" t="s">
        <v>24</v>
      </c>
      <c r="C16" s="149" t="s">
        <v>12</v>
      </c>
      <c r="D16" s="5" t="s">
        <v>13</v>
      </c>
      <c r="E16" s="174"/>
      <c r="F16" s="174"/>
      <c r="G16" s="174"/>
      <c r="H16" s="175"/>
      <c r="I16" s="175"/>
      <c r="J16" s="174"/>
      <c r="K16" s="174"/>
      <c r="L16" s="174"/>
      <c r="M16" s="174"/>
      <c r="N16" s="176"/>
      <c r="O16" s="177">
        <f t="shared" si="1"/>
        <v>0</v>
      </c>
      <c r="P16" s="178">
        <v>2</v>
      </c>
      <c r="Q16" s="167">
        <f t="shared" si="2"/>
        <v>2</v>
      </c>
      <c r="R16" s="162"/>
      <c r="S16" s="168">
        <v>2</v>
      </c>
      <c r="T16" s="109"/>
      <c r="U16" s="109"/>
    </row>
    <row r="17" spans="1:21" s="1" customFormat="1" ht="25.5" x14ac:dyDescent="0.2">
      <c r="A17" s="148" t="s">
        <v>25</v>
      </c>
      <c r="B17" s="4" t="s">
        <v>26</v>
      </c>
      <c r="C17" s="149" t="s">
        <v>12</v>
      </c>
      <c r="D17" s="5" t="s">
        <v>13</v>
      </c>
      <c r="E17" s="174"/>
      <c r="F17" s="174"/>
      <c r="G17" s="174"/>
      <c r="H17" s="175"/>
      <c r="I17" s="175"/>
      <c r="J17" s="174"/>
      <c r="K17" s="174"/>
      <c r="L17" s="174"/>
      <c r="M17" s="174"/>
      <c r="N17" s="176"/>
      <c r="O17" s="177">
        <f t="shared" si="1"/>
        <v>0</v>
      </c>
      <c r="P17" s="178"/>
      <c r="Q17" s="167">
        <f t="shared" si="2"/>
        <v>0</v>
      </c>
      <c r="R17" s="162"/>
      <c r="S17" s="168">
        <v>0</v>
      </c>
      <c r="T17" s="109"/>
      <c r="U17" s="109"/>
    </row>
    <row r="18" spans="1:21" s="1" customFormat="1" ht="25.5" x14ac:dyDescent="0.2">
      <c r="A18" s="148" t="s">
        <v>27</v>
      </c>
      <c r="B18" s="4" t="s">
        <v>28</v>
      </c>
      <c r="C18" s="149" t="s">
        <v>12</v>
      </c>
      <c r="D18" s="5" t="s">
        <v>13</v>
      </c>
      <c r="E18" s="174"/>
      <c r="F18" s="174"/>
      <c r="G18" s="174"/>
      <c r="H18" s="175">
        <v>1</v>
      </c>
      <c r="I18" s="175"/>
      <c r="J18" s="174"/>
      <c r="K18" s="174"/>
      <c r="L18" s="174"/>
      <c r="M18" s="174"/>
      <c r="N18" s="176"/>
      <c r="O18" s="177">
        <f t="shared" si="1"/>
        <v>1</v>
      </c>
      <c r="P18" s="178">
        <v>4</v>
      </c>
      <c r="Q18" s="167">
        <f t="shared" si="2"/>
        <v>5</v>
      </c>
      <c r="R18" s="162"/>
      <c r="S18" s="168">
        <v>5</v>
      </c>
      <c r="T18" s="109"/>
      <c r="U18" s="109"/>
    </row>
    <row r="19" spans="1:21" s="1" customFormat="1" ht="18.75" x14ac:dyDescent="0.2">
      <c r="A19" s="148" t="s">
        <v>29</v>
      </c>
      <c r="B19" s="260" t="s">
        <v>361</v>
      </c>
      <c r="C19" s="149" t="s">
        <v>12</v>
      </c>
      <c r="D19" s="8" t="s">
        <v>13</v>
      </c>
      <c r="E19" s="174"/>
      <c r="F19" s="174"/>
      <c r="G19" s="174"/>
      <c r="H19" s="175"/>
      <c r="I19" s="175"/>
      <c r="J19" s="174"/>
      <c r="K19" s="174"/>
      <c r="L19" s="174"/>
      <c r="M19" s="174"/>
      <c r="N19" s="176"/>
      <c r="O19" s="177">
        <f t="shared" si="1"/>
        <v>0</v>
      </c>
      <c r="P19" s="178">
        <v>1</v>
      </c>
      <c r="Q19" s="167">
        <f t="shared" si="2"/>
        <v>1</v>
      </c>
      <c r="R19" s="162"/>
      <c r="S19" s="168">
        <v>1</v>
      </c>
      <c r="T19" s="109"/>
      <c r="U19" s="109"/>
    </row>
    <row r="20" spans="1:21" s="1" customFormat="1" ht="18.75" x14ac:dyDescent="0.2">
      <c r="A20" s="148" t="s">
        <v>30</v>
      </c>
      <c r="B20" s="260" t="s">
        <v>362</v>
      </c>
      <c r="C20" s="149" t="s">
        <v>12</v>
      </c>
      <c r="D20" s="5" t="s">
        <v>13</v>
      </c>
      <c r="E20" s="174"/>
      <c r="F20" s="174"/>
      <c r="G20" s="174"/>
      <c r="H20" s="175"/>
      <c r="I20" s="175"/>
      <c r="J20" s="174"/>
      <c r="K20" s="174"/>
      <c r="L20" s="174"/>
      <c r="M20" s="174">
        <v>1</v>
      </c>
      <c r="N20" s="176">
        <v>1</v>
      </c>
      <c r="O20" s="177">
        <f t="shared" si="1"/>
        <v>2</v>
      </c>
      <c r="P20" s="178">
        <v>16</v>
      </c>
      <c r="Q20" s="167">
        <f>O20+P20</f>
        <v>18</v>
      </c>
      <c r="R20" s="162"/>
      <c r="S20" s="168">
        <v>18</v>
      </c>
      <c r="T20" s="109"/>
      <c r="U20" s="109"/>
    </row>
    <row r="21" spans="1:21" s="1" customFormat="1" ht="18.75" x14ac:dyDescent="0.2">
      <c r="A21" s="148" t="s">
        <v>31</v>
      </c>
      <c r="B21" s="4" t="s">
        <v>32</v>
      </c>
      <c r="C21" s="149" t="s">
        <v>12</v>
      </c>
      <c r="D21" s="5" t="s">
        <v>13</v>
      </c>
      <c r="E21" s="174"/>
      <c r="F21" s="174"/>
      <c r="G21" s="174"/>
      <c r="H21" s="175"/>
      <c r="I21" s="175"/>
      <c r="J21" s="174"/>
      <c r="K21" s="174"/>
      <c r="L21" s="174"/>
      <c r="M21" s="174"/>
      <c r="N21" s="176"/>
      <c r="O21" s="177">
        <f t="shared" si="1"/>
        <v>0</v>
      </c>
      <c r="P21" s="178">
        <v>2</v>
      </c>
      <c r="Q21" s="167">
        <f t="shared" si="2"/>
        <v>2</v>
      </c>
      <c r="R21" s="162"/>
      <c r="S21" s="168">
        <v>2</v>
      </c>
      <c r="T21" s="109"/>
      <c r="U21" s="109"/>
    </row>
    <row r="22" spans="1:21" s="1" customFormat="1" ht="18.75" x14ac:dyDescent="0.2">
      <c r="A22" s="148" t="s">
        <v>33</v>
      </c>
      <c r="B22" s="4" t="s">
        <v>34</v>
      </c>
      <c r="C22" s="149" t="s">
        <v>12</v>
      </c>
      <c r="D22" s="5" t="s">
        <v>13</v>
      </c>
      <c r="E22" s="174"/>
      <c r="F22" s="174"/>
      <c r="G22" s="174"/>
      <c r="H22" s="175"/>
      <c r="I22" s="175"/>
      <c r="J22" s="174"/>
      <c r="K22" s="174"/>
      <c r="L22" s="174"/>
      <c r="M22" s="174"/>
      <c r="N22" s="176"/>
      <c r="O22" s="177">
        <f t="shared" si="1"/>
        <v>0</v>
      </c>
      <c r="P22" s="178">
        <v>4</v>
      </c>
      <c r="Q22" s="167">
        <f t="shared" si="2"/>
        <v>4</v>
      </c>
      <c r="R22" s="162"/>
      <c r="S22" s="168">
        <v>4</v>
      </c>
      <c r="T22" s="109"/>
      <c r="U22" s="109"/>
    </row>
    <row r="23" spans="1:21" s="1" customFormat="1" ht="18.75" x14ac:dyDescent="0.2">
      <c r="A23" s="148" t="s">
        <v>35</v>
      </c>
      <c r="B23" s="4" t="s">
        <v>36</v>
      </c>
      <c r="C23" s="149" t="s">
        <v>12</v>
      </c>
      <c r="D23" s="5" t="s">
        <v>13</v>
      </c>
      <c r="E23" s="174"/>
      <c r="F23" s="174"/>
      <c r="G23" s="174"/>
      <c r="H23" s="175"/>
      <c r="I23" s="175"/>
      <c r="J23" s="174"/>
      <c r="K23" s="174"/>
      <c r="L23" s="174"/>
      <c r="M23" s="174">
        <v>2</v>
      </c>
      <c r="N23" s="176"/>
      <c r="O23" s="177">
        <f t="shared" si="1"/>
        <v>2</v>
      </c>
      <c r="P23" s="178">
        <v>10</v>
      </c>
      <c r="Q23" s="167">
        <f t="shared" si="2"/>
        <v>12</v>
      </c>
      <c r="R23" s="162"/>
      <c r="S23" s="168">
        <v>12</v>
      </c>
      <c r="T23" s="109"/>
      <c r="U23" s="109"/>
    </row>
    <row r="24" spans="1:21" s="1" customFormat="1" ht="38.25" x14ac:dyDescent="0.2">
      <c r="A24" s="148" t="s">
        <v>37</v>
      </c>
      <c r="B24" s="4" t="s">
        <v>38</v>
      </c>
      <c r="C24" s="149" t="s">
        <v>12</v>
      </c>
      <c r="D24" s="5" t="s">
        <v>13</v>
      </c>
      <c r="E24" s="179">
        <f>SUM(E26:E34)</f>
        <v>0</v>
      </c>
      <c r="F24" s="179">
        <f t="shared" ref="F24:N24" si="3">SUM(F26:F34)</f>
        <v>0</v>
      </c>
      <c r="G24" s="179">
        <f t="shared" si="3"/>
        <v>0</v>
      </c>
      <c r="H24" s="179">
        <f t="shared" si="3"/>
        <v>0</v>
      </c>
      <c r="I24" s="179">
        <f t="shared" si="3"/>
        <v>0</v>
      </c>
      <c r="J24" s="179">
        <f t="shared" si="3"/>
        <v>0</v>
      </c>
      <c r="K24" s="179">
        <f t="shared" si="3"/>
        <v>0</v>
      </c>
      <c r="L24" s="179">
        <f t="shared" si="3"/>
        <v>0</v>
      </c>
      <c r="M24" s="179">
        <f t="shared" si="3"/>
        <v>0</v>
      </c>
      <c r="N24" s="179">
        <f t="shared" si="3"/>
        <v>0</v>
      </c>
      <c r="O24" s="180">
        <f>SUM(E24:N24)</f>
        <v>0</v>
      </c>
      <c r="P24" s="177">
        <f>SUM(P26:P34)</f>
        <v>0</v>
      </c>
      <c r="Q24" s="167">
        <f>O24+P24</f>
        <v>0</v>
      </c>
      <c r="R24" s="162"/>
      <c r="S24" s="168">
        <v>0</v>
      </c>
      <c r="T24" s="109"/>
      <c r="U24" s="109"/>
    </row>
    <row r="25" spans="1:21" s="1" customFormat="1" ht="18.75" x14ac:dyDescent="0.2">
      <c r="A25" s="148"/>
      <c r="B25" s="7" t="s">
        <v>39</v>
      </c>
      <c r="C25" s="149"/>
      <c r="D25" s="5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80"/>
      <c r="P25" s="180"/>
      <c r="Q25" s="167"/>
      <c r="R25" s="162"/>
      <c r="S25" s="168"/>
      <c r="T25" s="109"/>
      <c r="U25" s="109"/>
    </row>
    <row r="26" spans="1:21" s="1" customFormat="1" ht="18.75" x14ac:dyDescent="0.2">
      <c r="A26" s="148" t="s">
        <v>40</v>
      </c>
      <c r="B26" s="4" t="s">
        <v>16</v>
      </c>
      <c r="C26" s="149" t="s">
        <v>12</v>
      </c>
      <c r="D26" s="5" t="s">
        <v>13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6"/>
      <c r="O26" s="180">
        <f>SUM(E26:N26)</f>
        <v>0</v>
      </c>
      <c r="P26" s="178">
        <v>0</v>
      </c>
      <c r="Q26" s="167">
        <f>O26+P26</f>
        <v>0</v>
      </c>
      <c r="R26" s="162"/>
      <c r="S26" s="168">
        <v>0</v>
      </c>
      <c r="T26" s="109"/>
      <c r="U26" s="109"/>
    </row>
    <row r="27" spans="1:21" s="1" customFormat="1" ht="51" x14ac:dyDescent="0.2">
      <c r="A27" s="148" t="s">
        <v>41</v>
      </c>
      <c r="B27" s="4" t="s">
        <v>42</v>
      </c>
      <c r="C27" s="149" t="s">
        <v>12</v>
      </c>
      <c r="D27" s="5" t="s">
        <v>13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6"/>
      <c r="O27" s="180">
        <f t="shared" ref="O27:O34" si="4">SUM(E27:N27)</f>
        <v>0</v>
      </c>
      <c r="P27" s="178">
        <v>0</v>
      </c>
      <c r="Q27" s="167">
        <f t="shared" ref="Q27:Q34" si="5">O27+P27</f>
        <v>0</v>
      </c>
      <c r="R27" s="162"/>
      <c r="S27" s="168">
        <v>0</v>
      </c>
      <c r="T27" s="109"/>
      <c r="U27" s="109"/>
    </row>
    <row r="28" spans="1:21" s="1" customFormat="1" ht="51" x14ac:dyDescent="0.2">
      <c r="A28" s="148" t="s">
        <v>43</v>
      </c>
      <c r="B28" s="4" t="s">
        <v>20</v>
      </c>
      <c r="C28" s="149" t="s">
        <v>12</v>
      </c>
      <c r="D28" s="5" t="s">
        <v>13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6"/>
      <c r="O28" s="180">
        <f t="shared" si="4"/>
        <v>0</v>
      </c>
      <c r="P28" s="178">
        <v>0</v>
      </c>
      <c r="Q28" s="167">
        <f t="shared" si="5"/>
        <v>0</v>
      </c>
      <c r="R28" s="162"/>
      <c r="S28" s="168">
        <v>0</v>
      </c>
      <c r="T28" s="109"/>
      <c r="U28" s="109"/>
    </row>
    <row r="29" spans="1:21" s="1" customFormat="1" ht="18.75" x14ac:dyDescent="0.2">
      <c r="A29" s="148" t="s">
        <v>44</v>
      </c>
      <c r="B29" s="4" t="s">
        <v>24</v>
      </c>
      <c r="C29" s="149" t="s">
        <v>12</v>
      </c>
      <c r="D29" s="5" t="s">
        <v>13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6"/>
      <c r="O29" s="180">
        <f t="shared" si="4"/>
        <v>0</v>
      </c>
      <c r="P29" s="178">
        <v>0</v>
      </c>
      <c r="Q29" s="167">
        <f t="shared" si="5"/>
        <v>0</v>
      </c>
      <c r="R29" s="162"/>
      <c r="S29" s="168">
        <v>0</v>
      </c>
      <c r="T29" s="109"/>
      <c r="U29" s="109"/>
    </row>
    <row r="30" spans="1:21" s="1" customFormat="1" ht="25.5" x14ac:dyDescent="0.2">
      <c r="A30" s="148" t="s">
        <v>45</v>
      </c>
      <c r="B30" s="4" t="s">
        <v>26</v>
      </c>
      <c r="C30" s="149" t="s">
        <v>12</v>
      </c>
      <c r="D30" s="5" t="s">
        <v>13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6"/>
      <c r="O30" s="180">
        <f t="shared" si="4"/>
        <v>0</v>
      </c>
      <c r="P30" s="178">
        <v>0</v>
      </c>
      <c r="Q30" s="167">
        <f t="shared" si="5"/>
        <v>0</v>
      </c>
      <c r="R30" s="162"/>
      <c r="S30" s="168">
        <v>0</v>
      </c>
      <c r="T30" s="109"/>
      <c r="U30" s="109"/>
    </row>
    <row r="31" spans="1:21" s="1" customFormat="1" ht="25.5" x14ac:dyDescent="0.2">
      <c r="A31" s="148" t="s">
        <v>46</v>
      </c>
      <c r="B31" s="4" t="s">
        <v>28</v>
      </c>
      <c r="C31" s="149" t="s">
        <v>12</v>
      </c>
      <c r="D31" s="5" t="s">
        <v>13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6"/>
      <c r="O31" s="180">
        <f t="shared" si="4"/>
        <v>0</v>
      </c>
      <c r="P31" s="178">
        <v>0</v>
      </c>
      <c r="Q31" s="167">
        <f t="shared" si="5"/>
        <v>0</v>
      </c>
      <c r="R31" s="162"/>
      <c r="S31" s="168">
        <v>0</v>
      </c>
      <c r="T31" s="109"/>
      <c r="U31" s="109"/>
    </row>
    <row r="32" spans="1:21" s="1" customFormat="1" ht="23.45" customHeight="1" outlineLevel="1" x14ac:dyDescent="0.2">
      <c r="A32" s="148" t="s">
        <v>47</v>
      </c>
      <c r="B32" s="4" t="s">
        <v>32</v>
      </c>
      <c r="C32" s="149" t="s">
        <v>12</v>
      </c>
      <c r="D32" s="5" t="s">
        <v>13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6"/>
      <c r="O32" s="180">
        <f t="shared" si="4"/>
        <v>0</v>
      </c>
      <c r="P32" s="178">
        <v>0</v>
      </c>
      <c r="Q32" s="167">
        <f t="shared" si="5"/>
        <v>0</v>
      </c>
      <c r="R32" s="162"/>
      <c r="S32" s="168">
        <v>0</v>
      </c>
      <c r="T32" s="109"/>
      <c r="U32" s="109"/>
    </row>
    <row r="33" spans="1:222" s="1" customFormat="1" ht="23.45" customHeight="1" outlineLevel="1" x14ac:dyDescent="0.2">
      <c r="A33" s="148" t="s">
        <v>48</v>
      </c>
      <c r="B33" s="4" t="s">
        <v>49</v>
      </c>
      <c r="C33" s="149" t="s">
        <v>12</v>
      </c>
      <c r="D33" s="5" t="s">
        <v>13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6"/>
      <c r="O33" s="180">
        <f t="shared" si="4"/>
        <v>0</v>
      </c>
      <c r="P33" s="178">
        <v>0</v>
      </c>
      <c r="Q33" s="167">
        <f t="shared" si="5"/>
        <v>0</v>
      </c>
      <c r="R33" s="162"/>
      <c r="S33" s="168">
        <v>0</v>
      </c>
      <c r="T33" s="109"/>
      <c r="U33" s="109"/>
    </row>
    <row r="34" spans="1:222" s="1" customFormat="1" ht="23.45" customHeight="1" outlineLevel="1" x14ac:dyDescent="0.2">
      <c r="A34" s="148" t="s">
        <v>50</v>
      </c>
      <c r="B34" s="4" t="s">
        <v>51</v>
      </c>
      <c r="C34" s="149" t="s">
        <v>12</v>
      </c>
      <c r="D34" s="5" t="s">
        <v>13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6"/>
      <c r="O34" s="180">
        <f t="shared" si="4"/>
        <v>0</v>
      </c>
      <c r="P34" s="178">
        <v>0</v>
      </c>
      <c r="Q34" s="167">
        <f t="shared" si="5"/>
        <v>0</v>
      </c>
      <c r="R34" s="162"/>
      <c r="S34" s="168">
        <v>0</v>
      </c>
      <c r="T34" s="109"/>
      <c r="U34" s="109"/>
    </row>
    <row r="35" spans="1:222" s="1" customFormat="1" ht="20.25" customHeight="1" x14ac:dyDescent="0.3">
      <c r="A35" s="158"/>
      <c r="B35" s="3" t="s">
        <v>52</v>
      </c>
      <c r="C35" s="159"/>
      <c r="D35" s="6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0"/>
      <c r="P35" s="178"/>
      <c r="Q35" s="167"/>
      <c r="R35" s="184"/>
      <c r="S35" s="185"/>
      <c r="T35" s="109"/>
      <c r="U35" s="109"/>
    </row>
    <row r="36" spans="1:222" s="187" customFormat="1" ht="52.9" customHeight="1" outlineLevel="1" x14ac:dyDescent="0.2">
      <c r="A36" s="148" t="s">
        <v>53</v>
      </c>
      <c r="B36" s="4" t="s">
        <v>54</v>
      </c>
      <c r="C36" s="149" t="s">
        <v>12</v>
      </c>
      <c r="D36" s="8" t="s">
        <v>13</v>
      </c>
      <c r="E36" s="174">
        <v>3</v>
      </c>
      <c r="F36" s="174">
        <v>6</v>
      </c>
      <c r="G36" s="174">
        <v>3</v>
      </c>
      <c r="H36" s="174">
        <v>7</v>
      </c>
      <c r="I36" s="174">
        <v>13</v>
      </c>
      <c r="J36" s="174">
        <v>3</v>
      </c>
      <c r="K36" s="174">
        <v>7</v>
      </c>
      <c r="L36" s="174">
        <v>4</v>
      </c>
      <c r="M36" s="174">
        <v>10</v>
      </c>
      <c r="N36" s="176">
        <v>4</v>
      </c>
      <c r="O36" s="180">
        <f>SUM(E36:N36)</f>
        <v>60</v>
      </c>
      <c r="P36" s="178">
        <v>35</v>
      </c>
      <c r="Q36" s="167">
        <f>O36+P36</f>
        <v>95</v>
      </c>
      <c r="R36" s="186">
        <v>95</v>
      </c>
      <c r="S36" s="168">
        <v>95</v>
      </c>
      <c r="T36" s="109"/>
      <c r="U36" s="109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</row>
    <row r="37" spans="1:222" s="1" customFormat="1" ht="40.15" customHeight="1" outlineLevel="1" x14ac:dyDescent="0.2">
      <c r="A37" s="148" t="s">
        <v>55</v>
      </c>
      <c r="B37" s="4" t="s">
        <v>56</v>
      </c>
      <c r="C37" s="149" t="s">
        <v>12</v>
      </c>
      <c r="D37" s="8" t="s">
        <v>13</v>
      </c>
      <c r="E37" s="174">
        <v>3</v>
      </c>
      <c r="F37" s="174">
        <v>6</v>
      </c>
      <c r="G37" s="174">
        <v>3</v>
      </c>
      <c r="H37" s="174">
        <v>7</v>
      </c>
      <c r="I37" s="174">
        <v>13</v>
      </c>
      <c r="J37" s="174">
        <v>3</v>
      </c>
      <c r="K37" s="174">
        <v>7</v>
      </c>
      <c r="L37" s="174">
        <v>4</v>
      </c>
      <c r="M37" s="174">
        <v>10</v>
      </c>
      <c r="N37" s="174">
        <v>4</v>
      </c>
      <c r="O37" s="180">
        <f>SUM(E37:N37)</f>
        <v>60</v>
      </c>
      <c r="P37" s="178">
        <v>23</v>
      </c>
      <c r="Q37" s="167">
        <f>O37+P37</f>
        <v>83</v>
      </c>
      <c r="R37" s="186">
        <v>83</v>
      </c>
      <c r="S37" s="168">
        <v>82</v>
      </c>
      <c r="T37" s="109"/>
      <c r="U37" s="109"/>
    </row>
    <row r="38" spans="1:222" s="1" customFormat="1" ht="27.75" customHeight="1" outlineLevel="1" x14ac:dyDescent="0.2">
      <c r="A38" s="148"/>
      <c r="B38" s="7" t="s">
        <v>57</v>
      </c>
      <c r="C38" s="149"/>
      <c r="D38" s="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180"/>
      <c r="P38" s="178"/>
      <c r="Q38" s="167"/>
      <c r="R38" s="186"/>
      <c r="S38" s="168"/>
      <c r="T38" s="109"/>
      <c r="U38" s="109"/>
    </row>
    <row r="39" spans="1:222" s="1" customFormat="1" ht="23.45" customHeight="1" outlineLevel="1" x14ac:dyDescent="0.2">
      <c r="A39" s="148" t="s">
        <v>58</v>
      </c>
      <c r="B39" s="4" t="s">
        <v>59</v>
      </c>
      <c r="C39" s="149" t="s">
        <v>12</v>
      </c>
      <c r="D39" s="8" t="s">
        <v>13</v>
      </c>
      <c r="E39" s="174"/>
      <c r="F39" s="174"/>
      <c r="G39" s="174"/>
      <c r="H39" s="174"/>
      <c r="I39" s="174"/>
      <c r="J39" s="174"/>
      <c r="K39" s="174"/>
      <c r="L39" s="174"/>
      <c r="M39" s="174">
        <v>1</v>
      </c>
      <c r="N39" s="176"/>
      <c r="O39" s="180">
        <f>SUM(E39:N39)</f>
        <v>1</v>
      </c>
      <c r="P39" s="178">
        <v>1</v>
      </c>
      <c r="Q39" s="167">
        <f>O39+P39</f>
        <v>2</v>
      </c>
      <c r="R39" s="186">
        <v>2</v>
      </c>
      <c r="S39" s="168">
        <v>2</v>
      </c>
      <c r="T39" s="109"/>
      <c r="U39" s="109"/>
    </row>
    <row r="40" spans="1:222" s="1" customFormat="1" ht="23.45" customHeight="1" outlineLevel="1" x14ac:dyDescent="0.2">
      <c r="A40" s="148" t="s">
        <v>60</v>
      </c>
      <c r="B40" s="4" t="s">
        <v>61</v>
      </c>
      <c r="C40" s="149" t="s">
        <v>12</v>
      </c>
      <c r="D40" s="8" t="s">
        <v>13</v>
      </c>
      <c r="E40" s="174"/>
      <c r="F40" s="174"/>
      <c r="G40" s="174"/>
      <c r="H40" s="174"/>
      <c r="I40" s="174"/>
      <c r="J40" s="174"/>
      <c r="K40" s="174"/>
      <c r="L40" s="174"/>
      <c r="M40" s="174">
        <v>1</v>
      </c>
      <c r="N40" s="176"/>
      <c r="O40" s="180">
        <f t="shared" ref="O40:O49" si="6">SUM(E40:N40)</f>
        <v>1</v>
      </c>
      <c r="P40" s="178">
        <v>1</v>
      </c>
      <c r="Q40" s="167">
        <f t="shared" ref="Q40:Q49" si="7">O40+P40</f>
        <v>2</v>
      </c>
      <c r="R40" s="186">
        <v>2</v>
      </c>
      <c r="S40" s="168">
        <v>2</v>
      </c>
      <c r="T40" s="109"/>
      <c r="U40" s="109"/>
    </row>
    <row r="41" spans="1:222" s="1" customFormat="1" ht="23.45" customHeight="1" outlineLevel="1" x14ac:dyDescent="0.2">
      <c r="A41" s="148" t="s">
        <v>62</v>
      </c>
      <c r="B41" s="4" t="s">
        <v>63</v>
      </c>
      <c r="C41" s="149" t="s">
        <v>12</v>
      </c>
      <c r="D41" s="8" t="s">
        <v>13</v>
      </c>
      <c r="E41" s="174">
        <v>1</v>
      </c>
      <c r="F41" s="174">
        <v>2</v>
      </c>
      <c r="G41" s="174">
        <v>1</v>
      </c>
      <c r="H41" s="174">
        <v>4</v>
      </c>
      <c r="I41" s="174">
        <v>6</v>
      </c>
      <c r="J41" s="174">
        <v>1</v>
      </c>
      <c r="K41" s="174">
        <v>5</v>
      </c>
      <c r="L41" s="174">
        <v>3</v>
      </c>
      <c r="M41" s="174">
        <v>5</v>
      </c>
      <c r="N41" s="176">
        <v>3</v>
      </c>
      <c r="O41" s="180">
        <f t="shared" si="6"/>
        <v>31</v>
      </c>
      <c r="P41" s="178">
        <v>14</v>
      </c>
      <c r="Q41" s="167">
        <f>O41+P41</f>
        <v>45</v>
      </c>
      <c r="R41" s="186">
        <v>45</v>
      </c>
      <c r="S41" s="168">
        <v>45</v>
      </c>
      <c r="T41" s="109"/>
      <c r="U41" s="109"/>
    </row>
    <row r="42" spans="1:222" s="1" customFormat="1" ht="50.25" customHeight="1" outlineLevel="1" x14ac:dyDescent="0.2">
      <c r="A42" s="148" t="s">
        <v>64</v>
      </c>
      <c r="B42" s="4" t="s">
        <v>61</v>
      </c>
      <c r="C42" s="149" t="s">
        <v>12</v>
      </c>
      <c r="D42" s="8" t="s">
        <v>13</v>
      </c>
      <c r="E42" s="174">
        <v>1</v>
      </c>
      <c r="F42" s="174">
        <v>2</v>
      </c>
      <c r="G42" s="174">
        <v>1</v>
      </c>
      <c r="H42" s="174">
        <v>4</v>
      </c>
      <c r="I42" s="174">
        <v>6</v>
      </c>
      <c r="J42" s="174">
        <v>1</v>
      </c>
      <c r="K42" s="174">
        <v>5</v>
      </c>
      <c r="L42" s="174">
        <v>3</v>
      </c>
      <c r="M42" s="174">
        <v>5</v>
      </c>
      <c r="N42" s="176">
        <v>3</v>
      </c>
      <c r="O42" s="180">
        <f t="shared" si="6"/>
        <v>31</v>
      </c>
      <c r="P42" s="178">
        <v>11</v>
      </c>
      <c r="Q42" s="167">
        <f>O42+P42</f>
        <v>42</v>
      </c>
      <c r="R42" s="186">
        <v>42</v>
      </c>
      <c r="S42" s="168">
        <v>41</v>
      </c>
      <c r="T42" s="279"/>
      <c r="U42" s="279"/>
    </row>
    <row r="43" spans="1:222" s="1" customFormat="1" ht="23.45" customHeight="1" outlineLevel="1" x14ac:dyDescent="0.2">
      <c r="A43" s="148" t="s">
        <v>65</v>
      </c>
      <c r="B43" s="4" t="s">
        <v>66</v>
      </c>
      <c r="C43" s="149" t="s">
        <v>12</v>
      </c>
      <c r="D43" s="8" t="s">
        <v>13</v>
      </c>
      <c r="E43" s="174">
        <v>2</v>
      </c>
      <c r="F43" s="174">
        <v>3</v>
      </c>
      <c r="G43" s="174">
        <v>2</v>
      </c>
      <c r="H43" s="174">
        <v>3</v>
      </c>
      <c r="I43" s="174">
        <v>5</v>
      </c>
      <c r="J43" s="174">
        <v>2</v>
      </c>
      <c r="K43" s="174">
        <v>2</v>
      </c>
      <c r="L43" s="174">
        <v>1</v>
      </c>
      <c r="M43" s="174">
        <v>3</v>
      </c>
      <c r="N43" s="176">
        <v>1</v>
      </c>
      <c r="O43" s="180">
        <f t="shared" si="6"/>
        <v>24</v>
      </c>
      <c r="P43" s="177">
        <v>11</v>
      </c>
      <c r="Q43" s="167">
        <f t="shared" si="7"/>
        <v>35</v>
      </c>
      <c r="R43" s="186">
        <v>35</v>
      </c>
      <c r="S43" s="168">
        <v>35</v>
      </c>
      <c r="T43" s="109"/>
      <c r="U43" s="109"/>
    </row>
    <row r="44" spans="1:222" s="1" customFormat="1" ht="23.45" customHeight="1" outlineLevel="1" x14ac:dyDescent="0.2">
      <c r="A44" s="148" t="s">
        <v>67</v>
      </c>
      <c r="B44" s="4" t="s">
        <v>61</v>
      </c>
      <c r="C44" s="149" t="s">
        <v>12</v>
      </c>
      <c r="D44" s="8" t="s">
        <v>13</v>
      </c>
      <c r="E44" s="174">
        <v>2</v>
      </c>
      <c r="F44" s="174">
        <v>3</v>
      </c>
      <c r="G44" s="174">
        <v>2</v>
      </c>
      <c r="H44" s="174">
        <v>3</v>
      </c>
      <c r="I44" s="174">
        <v>5</v>
      </c>
      <c r="J44" s="174">
        <v>2</v>
      </c>
      <c r="K44" s="174">
        <v>2</v>
      </c>
      <c r="L44" s="174">
        <v>1</v>
      </c>
      <c r="M44" s="174">
        <v>3</v>
      </c>
      <c r="N44" s="176">
        <v>1</v>
      </c>
      <c r="O44" s="180">
        <f t="shared" si="6"/>
        <v>24</v>
      </c>
      <c r="P44" s="178">
        <v>8</v>
      </c>
      <c r="Q44" s="167">
        <f t="shared" si="7"/>
        <v>32</v>
      </c>
      <c r="R44" s="186">
        <v>32</v>
      </c>
      <c r="S44" s="168">
        <v>32</v>
      </c>
      <c r="T44" s="109"/>
      <c r="U44" s="109"/>
    </row>
    <row r="45" spans="1:222" s="1" customFormat="1" ht="23.45" customHeight="1" outlineLevel="1" x14ac:dyDescent="0.2">
      <c r="A45" s="148" t="s">
        <v>68</v>
      </c>
      <c r="B45" s="4" t="s">
        <v>69</v>
      </c>
      <c r="C45" s="149" t="s">
        <v>12</v>
      </c>
      <c r="D45" s="8" t="s">
        <v>13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6"/>
      <c r="O45" s="180">
        <f t="shared" si="6"/>
        <v>0</v>
      </c>
      <c r="P45" s="178"/>
      <c r="Q45" s="167">
        <f t="shared" si="7"/>
        <v>0</v>
      </c>
      <c r="R45" s="186"/>
      <c r="S45" s="168">
        <v>0</v>
      </c>
      <c r="T45" s="109"/>
      <c r="U45" s="109"/>
    </row>
    <row r="46" spans="1:222" s="1" customFormat="1" ht="23.45" customHeight="1" outlineLevel="1" x14ac:dyDescent="0.2">
      <c r="A46" s="148" t="s">
        <v>70</v>
      </c>
      <c r="B46" s="4" t="s">
        <v>61</v>
      </c>
      <c r="C46" s="149" t="s">
        <v>12</v>
      </c>
      <c r="D46" s="8" t="s">
        <v>13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6"/>
      <c r="O46" s="180">
        <f t="shared" si="6"/>
        <v>0</v>
      </c>
      <c r="P46" s="178"/>
      <c r="Q46" s="167">
        <f t="shared" si="7"/>
        <v>0</v>
      </c>
      <c r="R46" s="162"/>
      <c r="S46" s="168">
        <v>0</v>
      </c>
      <c r="T46" s="109"/>
      <c r="U46" s="109"/>
    </row>
    <row r="47" spans="1:222" s="1" customFormat="1" ht="27.2" customHeight="1" outlineLevel="1" x14ac:dyDescent="0.2">
      <c r="A47" s="148" t="s">
        <v>71</v>
      </c>
      <c r="B47" s="4" t="s">
        <v>72</v>
      </c>
      <c r="C47" s="149" t="s">
        <v>12</v>
      </c>
      <c r="D47" s="8" t="s">
        <v>13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6"/>
      <c r="O47" s="180">
        <f t="shared" si="6"/>
        <v>0</v>
      </c>
      <c r="P47" s="178"/>
      <c r="Q47" s="167">
        <f t="shared" si="7"/>
        <v>0</v>
      </c>
      <c r="R47" s="162"/>
      <c r="S47" s="168">
        <v>0</v>
      </c>
      <c r="T47" s="109"/>
      <c r="U47" s="109"/>
    </row>
    <row r="48" spans="1:222" s="1" customFormat="1" ht="18.75" x14ac:dyDescent="0.2">
      <c r="A48" s="148" t="s">
        <v>73</v>
      </c>
      <c r="B48" s="4" t="s">
        <v>74</v>
      </c>
      <c r="C48" s="149" t="s">
        <v>12</v>
      </c>
      <c r="D48" s="8" t="s">
        <v>13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6"/>
      <c r="O48" s="180">
        <f t="shared" si="6"/>
        <v>0</v>
      </c>
      <c r="P48" s="178"/>
      <c r="Q48" s="167">
        <f t="shared" si="7"/>
        <v>0</v>
      </c>
      <c r="R48" s="162"/>
      <c r="S48" s="168">
        <v>0</v>
      </c>
      <c r="T48" s="109"/>
      <c r="U48" s="109"/>
    </row>
    <row r="49" spans="1:21" s="1" customFormat="1" ht="25.5" x14ac:dyDescent="0.2">
      <c r="A49" s="148" t="s">
        <v>75</v>
      </c>
      <c r="B49" s="4" t="s">
        <v>76</v>
      </c>
      <c r="C49" s="149" t="s">
        <v>12</v>
      </c>
      <c r="D49" s="8" t="s">
        <v>77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6"/>
      <c r="O49" s="180">
        <f t="shared" si="6"/>
        <v>0</v>
      </c>
      <c r="P49" s="178"/>
      <c r="Q49" s="167">
        <f t="shared" si="7"/>
        <v>0</v>
      </c>
      <c r="R49" s="162"/>
      <c r="S49" s="168">
        <v>0</v>
      </c>
      <c r="T49" s="109"/>
      <c r="U49" s="109"/>
    </row>
    <row r="50" spans="1:21" s="1" customFormat="1" ht="18.75" x14ac:dyDescent="0.3">
      <c r="A50" s="158"/>
      <c r="B50" s="3" t="s">
        <v>78</v>
      </c>
      <c r="C50" s="159"/>
      <c r="D50" s="6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60"/>
      <c r="P50" s="173"/>
      <c r="Q50" s="161"/>
      <c r="R50" s="190"/>
      <c r="S50" s="191"/>
      <c r="T50" s="109"/>
      <c r="U50" s="109"/>
    </row>
    <row r="51" spans="1:21" s="1" customFormat="1" ht="38.25" x14ac:dyDescent="0.2">
      <c r="A51" s="192">
        <v>38</v>
      </c>
      <c r="B51" s="9" t="s">
        <v>79</v>
      </c>
      <c r="C51" s="10" t="s">
        <v>80</v>
      </c>
      <c r="D51" s="10" t="s">
        <v>81</v>
      </c>
      <c r="E51" s="193">
        <v>18.3</v>
      </c>
      <c r="F51" s="151">
        <v>19.399999999999999</v>
      </c>
      <c r="G51" s="151">
        <v>5.0999999999999996</v>
      </c>
      <c r="H51" s="151">
        <v>24.8</v>
      </c>
      <c r="I51" s="151">
        <v>19.5</v>
      </c>
      <c r="J51" s="151">
        <v>16.899999999999999</v>
      </c>
      <c r="K51" s="151">
        <v>14.7</v>
      </c>
      <c r="L51" s="151">
        <v>14</v>
      </c>
      <c r="M51" s="151">
        <v>32.700000000000003</v>
      </c>
      <c r="N51" s="194">
        <v>28.8</v>
      </c>
      <c r="O51" s="153">
        <f>SUM(E51:N51)</f>
        <v>194.2</v>
      </c>
      <c r="P51" s="154">
        <v>164.9</v>
      </c>
      <c r="Q51" s="155">
        <f>O51+P51</f>
        <v>359.1</v>
      </c>
      <c r="R51" s="195">
        <v>165</v>
      </c>
      <c r="S51" s="147">
        <v>359.1</v>
      </c>
      <c r="T51" s="109"/>
      <c r="U51" s="109"/>
    </row>
    <row r="52" spans="1:21" s="1" customFormat="1" ht="38.25" x14ac:dyDescent="0.2">
      <c r="A52" s="192">
        <v>39</v>
      </c>
      <c r="B52" s="9" t="s">
        <v>82</v>
      </c>
      <c r="C52" s="10" t="s">
        <v>80</v>
      </c>
      <c r="D52" s="10" t="s">
        <v>81</v>
      </c>
      <c r="E52" s="193">
        <v>18.3</v>
      </c>
      <c r="F52" s="151">
        <v>19.399999999999999</v>
      </c>
      <c r="G52" s="151">
        <v>5.0999999999999996</v>
      </c>
      <c r="H52" s="151">
        <v>24.8</v>
      </c>
      <c r="I52" s="151">
        <v>19.5</v>
      </c>
      <c r="J52" s="151">
        <v>11.8</v>
      </c>
      <c r="K52" s="151">
        <v>14.7</v>
      </c>
      <c r="L52" s="193">
        <v>7.3</v>
      </c>
      <c r="M52" s="151">
        <v>26</v>
      </c>
      <c r="N52" s="194">
        <v>16.2</v>
      </c>
      <c r="O52" s="153">
        <f t="shared" ref="O52:O56" si="8">SUM(E52:N52)</f>
        <v>163.1</v>
      </c>
      <c r="P52" s="154">
        <v>149.69999999999999</v>
      </c>
      <c r="Q52" s="155">
        <f t="shared" ref="Q52:Q56" si="9">O52+P52</f>
        <v>312.79999999999995</v>
      </c>
      <c r="R52" s="195">
        <v>150</v>
      </c>
      <c r="S52" s="147">
        <v>311.79999999999995</v>
      </c>
      <c r="T52" s="109"/>
      <c r="U52" s="109"/>
    </row>
    <row r="53" spans="1:21" s="1" customFormat="1" ht="38.25" x14ac:dyDescent="0.2">
      <c r="A53" s="192">
        <v>40</v>
      </c>
      <c r="B53" s="280" t="s">
        <v>83</v>
      </c>
      <c r="C53" s="196" t="s">
        <v>84</v>
      </c>
      <c r="D53" s="11" t="s">
        <v>85</v>
      </c>
      <c r="E53" s="197">
        <v>0.2</v>
      </c>
      <c r="F53" s="198">
        <v>5</v>
      </c>
      <c r="G53" s="198">
        <v>0.3</v>
      </c>
      <c r="H53" s="198">
        <v>3.5</v>
      </c>
      <c r="I53" s="198">
        <v>11.7</v>
      </c>
      <c r="J53" s="198">
        <v>4</v>
      </c>
      <c r="K53" s="198">
        <v>1.2</v>
      </c>
      <c r="L53" s="198">
        <v>0.8</v>
      </c>
      <c r="M53" s="198">
        <v>3.9</v>
      </c>
      <c r="N53" s="199">
        <v>4.2</v>
      </c>
      <c r="O53" s="200">
        <f t="shared" si="8"/>
        <v>34.799999999999997</v>
      </c>
      <c r="P53" s="201">
        <v>92</v>
      </c>
      <c r="Q53" s="202">
        <f t="shared" si="9"/>
        <v>126.8</v>
      </c>
      <c r="R53" s="203"/>
      <c r="S53" s="204">
        <v>83.02</v>
      </c>
      <c r="T53" s="109"/>
      <c r="U53" s="109"/>
    </row>
    <row r="54" spans="1:21" s="1" customFormat="1" ht="38.25" x14ac:dyDescent="0.2">
      <c r="A54" s="192">
        <v>41</v>
      </c>
      <c r="B54" s="280"/>
      <c r="C54" s="196" t="s">
        <v>84</v>
      </c>
      <c r="D54" s="11" t="s">
        <v>86</v>
      </c>
      <c r="E54" s="197">
        <v>0.1</v>
      </c>
      <c r="F54" s="197">
        <v>1.25</v>
      </c>
      <c r="G54" s="197">
        <v>0.1</v>
      </c>
      <c r="H54" s="197">
        <v>0.9</v>
      </c>
      <c r="I54" s="197">
        <v>2.93</v>
      </c>
      <c r="J54" s="197">
        <v>1</v>
      </c>
      <c r="K54" s="197">
        <v>0.3</v>
      </c>
      <c r="L54" s="197">
        <v>0.2</v>
      </c>
      <c r="M54" s="197">
        <v>1</v>
      </c>
      <c r="N54" s="205">
        <v>1.1000000000000001</v>
      </c>
      <c r="O54" s="200">
        <f t="shared" si="8"/>
        <v>8.8800000000000008</v>
      </c>
      <c r="P54" s="201">
        <v>23</v>
      </c>
      <c r="Q54" s="202">
        <f t="shared" si="9"/>
        <v>31.880000000000003</v>
      </c>
      <c r="R54" s="203"/>
      <c r="S54" s="204">
        <v>20.83</v>
      </c>
      <c r="T54" s="109"/>
      <c r="U54" s="109"/>
    </row>
    <row r="55" spans="1:21" s="1" customFormat="1" ht="38.25" x14ac:dyDescent="0.2">
      <c r="A55" s="192">
        <v>42</v>
      </c>
      <c r="B55" s="107" t="s">
        <v>254</v>
      </c>
      <c r="C55" s="196" t="s">
        <v>84</v>
      </c>
      <c r="D55" s="11" t="s">
        <v>209</v>
      </c>
      <c r="E55" s="197"/>
      <c r="F55" s="197"/>
      <c r="G55" s="197"/>
      <c r="H55" s="197"/>
      <c r="I55" s="197"/>
      <c r="J55" s="197"/>
      <c r="K55" s="197"/>
      <c r="L55" s="197"/>
      <c r="M55" s="197"/>
      <c r="N55" s="205"/>
      <c r="O55" s="200">
        <f t="shared" si="8"/>
        <v>0</v>
      </c>
      <c r="P55" s="201"/>
      <c r="Q55" s="202">
        <f t="shared" si="9"/>
        <v>0</v>
      </c>
      <c r="R55" s="206"/>
      <c r="S55" s="204">
        <v>0</v>
      </c>
      <c r="T55" s="109"/>
      <c r="U55" s="109"/>
    </row>
    <row r="56" spans="1:21" s="1" customFormat="1" ht="38.25" x14ac:dyDescent="0.2">
      <c r="A56" s="192">
        <v>43</v>
      </c>
      <c r="B56" s="107" t="s">
        <v>255</v>
      </c>
      <c r="C56" s="196" t="s">
        <v>84</v>
      </c>
      <c r="D56" s="11" t="s">
        <v>86</v>
      </c>
      <c r="E56" s="197"/>
      <c r="F56" s="197"/>
      <c r="G56" s="197"/>
      <c r="H56" s="197"/>
      <c r="I56" s="197"/>
      <c r="J56" s="197"/>
      <c r="K56" s="197"/>
      <c r="L56" s="197"/>
      <c r="M56" s="197"/>
      <c r="N56" s="205"/>
      <c r="O56" s="200">
        <f t="shared" si="8"/>
        <v>0</v>
      </c>
      <c r="P56" s="201"/>
      <c r="Q56" s="202">
        <f t="shared" si="9"/>
        <v>0</v>
      </c>
      <c r="R56" s="206"/>
      <c r="S56" s="204">
        <v>0</v>
      </c>
      <c r="T56" s="109"/>
      <c r="U56" s="109"/>
    </row>
    <row r="57" spans="1:21" s="1" customFormat="1" ht="25.5" x14ac:dyDescent="0.2">
      <c r="A57" s="192">
        <v>44</v>
      </c>
      <c r="B57" s="4" t="s">
        <v>87</v>
      </c>
      <c r="C57" s="149" t="s">
        <v>12</v>
      </c>
      <c r="D57" s="8" t="s">
        <v>88</v>
      </c>
      <c r="E57" s="174"/>
      <c r="F57" s="174">
        <v>5600</v>
      </c>
      <c r="G57" s="174"/>
      <c r="H57" s="174">
        <v>26028</v>
      </c>
      <c r="I57" s="174">
        <v>14459</v>
      </c>
      <c r="J57" s="174">
        <v>14638</v>
      </c>
      <c r="K57" s="174">
        <v>21949</v>
      </c>
      <c r="L57" s="174"/>
      <c r="M57" s="174">
        <v>50246</v>
      </c>
      <c r="N57" s="176"/>
      <c r="O57" s="180">
        <f>SUM(E57:N57)</f>
        <v>132920</v>
      </c>
      <c r="P57" s="178">
        <v>127199</v>
      </c>
      <c r="Q57" s="167">
        <f>O57+P57</f>
        <v>260119</v>
      </c>
      <c r="R57" s="162"/>
      <c r="S57" s="168">
        <v>258560</v>
      </c>
      <c r="T57" s="109"/>
      <c r="U57" s="109"/>
    </row>
    <row r="58" spans="1:21" s="1" customFormat="1" ht="25.5" x14ac:dyDescent="0.2">
      <c r="A58" s="192">
        <v>45</v>
      </c>
      <c r="B58" s="4" t="s">
        <v>89</v>
      </c>
      <c r="C58" s="149" t="s">
        <v>12</v>
      </c>
      <c r="D58" s="8" t="s">
        <v>13</v>
      </c>
      <c r="E58" s="174">
        <v>6</v>
      </c>
      <c r="F58" s="174">
        <v>6</v>
      </c>
      <c r="G58" s="174">
        <v>2</v>
      </c>
      <c r="H58" s="174">
        <v>4</v>
      </c>
      <c r="I58" s="174">
        <v>5</v>
      </c>
      <c r="J58" s="174">
        <v>3</v>
      </c>
      <c r="K58" s="174">
        <v>1</v>
      </c>
      <c r="L58" s="174">
        <v>3</v>
      </c>
      <c r="M58" s="174">
        <v>2</v>
      </c>
      <c r="N58" s="176">
        <v>5</v>
      </c>
      <c r="O58" s="180">
        <f>SUM(E58:N58)</f>
        <v>37</v>
      </c>
      <c r="P58" s="178"/>
      <c r="Q58" s="167">
        <f t="shared" ref="Q58:Q71" si="10">O58+P58</f>
        <v>37</v>
      </c>
      <c r="R58" s="162"/>
      <c r="S58" s="168">
        <v>37</v>
      </c>
      <c r="T58" s="109"/>
      <c r="U58" s="109"/>
    </row>
    <row r="59" spans="1:21" s="1" customFormat="1" ht="18.75" x14ac:dyDescent="0.2">
      <c r="A59" s="192">
        <v>46</v>
      </c>
      <c r="B59" s="12" t="s">
        <v>90</v>
      </c>
      <c r="C59" s="149" t="s">
        <v>12</v>
      </c>
      <c r="D59" s="8" t="s">
        <v>13</v>
      </c>
      <c r="E59" s="175">
        <v>3</v>
      </c>
      <c r="F59" s="175">
        <v>5</v>
      </c>
      <c r="G59" s="175">
        <v>4</v>
      </c>
      <c r="H59" s="175">
        <v>6</v>
      </c>
      <c r="I59" s="175">
        <v>5</v>
      </c>
      <c r="J59" s="175">
        <v>2</v>
      </c>
      <c r="K59" s="175">
        <v>4</v>
      </c>
      <c r="L59" s="175">
        <v>1</v>
      </c>
      <c r="M59" s="175">
        <v>4</v>
      </c>
      <c r="N59" s="176">
        <v>2</v>
      </c>
      <c r="O59" s="180">
        <f t="shared" ref="O59:O71" si="11">SUM(E59:N59)</f>
        <v>36</v>
      </c>
      <c r="P59" s="178">
        <v>12</v>
      </c>
      <c r="Q59" s="167">
        <f>O59+P59</f>
        <v>48</v>
      </c>
      <c r="R59" s="186">
        <v>48</v>
      </c>
      <c r="S59" s="168">
        <v>48</v>
      </c>
      <c r="T59" s="109"/>
      <c r="U59" s="109"/>
    </row>
    <row r="60" spans="1:21" s="1" customFormat="1" ht="18.75" x14ac:dyDescent="0.2">
      <c r="A60" s="192">
        <v>47</v>
      </c>
      <c r="B60" s="12" t="s">
        <v>91</v>
      </c>
      <c r="C60" s="149" t="s">
        <v>12</v>
      </c>
      <c r="D60" s="8" t="s">
        <v>13</v>
      </c>
      <c r="E60" s="175">
        <v>3</v>
      </c>
      <c r="F60" s="175">
        <v>5</v>
      </c>
      <c r="G60" s="175">
        <v>4</v>
      </c>
      <c r="H60" s="175">
        <v>6</v>
      </c>
      <c r="I60" s="175">
        <v>5</v>
      </c>
      <c r="J60" s="175">
        <v>2</v>
      </c>
      <c r="K60" s="175">
        <v>4</v>
      </c>
      <c r="L60" s="175">
        <v>1</v>
      </c>
      <c r="M60" s="175">
        <v>4</v>
      </c>
      <c r="N60" s="176">
        <v>2</v>
      </c>
      <c r="O60" s="180">
        <f t="shared" si="11"/>
        <v>36</v>
      </c>
      <c r="P60" s="178">
        <v>7</v>
      </c>
      <c r="Q60" s="167">
        <f t="shared" si="10"/>
        <v>43</v>
      </c>
      <c r="R60" s="186">
        <v>43</v>
      </c>
      <c r="S60" s="168">
        <v>43</v>
      </c>
      <c r="T60" s="109"/>
      <c r="U60" s="109"/>
    </row>
    <row r="61" spans="1:21" s="1" customFormat="1" ht="25.5" x14ac:dyDescent="0.2">
      <c r="A61" s="192">
        <v>48</v>
      </c>
      <c r="B61" s="12" t="s">
        <v>92</v>
      </c>
      <c r="C61" s="149" t="s">
        <v>12</v>
      </c>
      <c r="D61" s="8" t="s">
        <v>88</v>
      </c>
      <c r="E61" s="207">
        <v>431</v>
      </c>
      <c r="F61" s="207">
        <v>64</v>
      </c>
      <c r="G61" s="207">
        <v>164</v>
      </c>
      <c r="H61" s="207">
        <v>105</v>
      </c>
      <c r="I61" s="207">
        <v>1371</v>
      </c>
      <c r="J61" s="175">
        <v>900</v>
      </c>
      <c r="K61" s="207">
        <v>358</v>
      </c>
      <c r="L61" s="175">
        <v>360</v>
      </c>
      <c r="M61" s="175">
        <v>497</v>
      </c>
      <c r="N61" s="176">
        <v>948</v>
      </c>
      <c r="O61" s="180">
        <f t="shared" si="11"/>
        <v>5198</v>
      </c>
      <c r="P61" s="178">
        <v>27852</v>
      </c>
      <c r="Q61" s="167">
        <f t="shared" si="10"/>
        <v>33050</v>
      </c>
      <c r="R61" s="186">
        <v>33050</v>
      </c>
      <c r="S61" s="168">
        <v>33050</v>
      </c>
      <c r="T61" s="109"/>
      <c r="U61" s="109"/>
    </row>
    <row r="62" spans="1:21" s="1" customFormat="1" ht="18.75" x14ac:dyDescent="0.2">
      <c r="A62" s="192">
        <v>49</v>
      </c>
      <c r="B62" s="12" t="s">
        <v>256</v>
      </c>
      <c r="C62" s="149" t="s">
        <v>12</v>
      </c>
      <c r="D62" s="8" t="s">
        <v>88</v>
      </c>
      <c r="E62" s="175"/>
      <c r="F62" s="175"/>
      <c r="G62" s="175"/>
      <c r="H62" s="175"/>
      <c r="I62" s="175"/>
      <c r="J62" s="175"/>
      <c r="K62" s="175"/>
      <c r="L62" s="175"/>
      <c r="M62" s="175"/>
      <c r="N62" s="176"/>
      <c r="O62" s="180">
        <f t="shared" si="11"/>
        <v>0</v>
      </c>
      <c r="P62" s="178">
        <v>7200</v>
      </c>
      <c r="Q62" s="167">
        <f t="shared" si="10"/>
        <v>7200</v>
      </c>
      <c r="R62" s="186">
        <v>7200</v>
      </c>
      <c r="S62" s="168">
        <v>400</v>
      </c>
      <c r="T62" s="109"/>
      <c r="U62" s="109"/>
    </row>
    <row r="63" spans="1:21" s="1" customFormat="1" ht="38.25" x14ac:dyDescent="0.2">
      <c r="A63" s="192">
        <v>50</v>
      </c>
      <c r="B63" s="12" t="s">
        <v>93</v>
      </c>
      <c r="C63" s="149" t="s">
        <v>12</v>
      </c>
      <c r="D63" s="8" t="s">
        <v>88</v>
      </c>
      <c r="E63" s="175"/>
      <c r="F63" s="175"/>
      <c r="G63" s="175"/>
      <c r="H63" s="175"/>
      <c r="I63" s="175"/>
      <c r="J63" s="175"/>
      <c r="K63" s="175"/>
      <c r="L63" s="175"/>
      <c r="M63" s="175"/>
      <c r="N63" s="176"/>
      <c r="O63" s="180">
        <f t="shared" si="11"/>
        <v>0</v>
      </c>
      <c r="P63" s="178">
        <v>420</v>
      </c>
      <c r="Q63" s="167">
        <f t="shared" si="10"/>
        <v>420</v>
      </c>
      <c r="R63" s="186">
        <v>420</v>
      </c>
      <c r="S63" s="168">
        <v>400</v>
      </c>
      <c r="T63" s="109"/>
      <c r="U63" s="109"/>
    </row>
    <row r="64" spans="1:21" s="1" customFormat="1" ht="25.5" x14ac:dyDescent="0.2">
      <c r="A64" s="192">
        <v>51</v>
      </c>
      <c r="B64" s="12" t="s">
        <v>94</v>
      </c>
      <c r="C64" s="149" t="s">
        <v>12</v>
      </c>
      <c r="D64" s="8" t="s">
        <v>88</v>
      </c>
      <c r="E64" s="207">
        <v>17400</v>
      </c>
      <c r="F64" s="207">
        <v>27606</v>
      </c>
      <c r="G64" s="207"/>
      <c r="H64" s="208">
        <v>29784</v>
      </c>
      <c r="I64" s="207"/>
      <c r="J64" s="207">
        <v>12355</v>
      </c>
      <c r="K64" s="207"/>
      <c r="L64" s="207"/>
      <c r="M64" s="207">
        <v>46888</v>
      </c>
      <c r="N64" s="209">
        <v>22500</v>
      </c>
      <c r="O64" s="180">
        <f t="shared" si="11"/>
        <v>156533</v>
      </c>
      <c r="P64" s="178">
        <v>88077</v>
      </c>
      <c r="Q64" s="167">
        <f t="shared" si="10"/>
        <v>244610</v>
      </c>
      <c r="R64" s="186">
        <v>244610</v>
      </c>
      <c r="S64" s="168">
        <v>235260</v>
      </c>
      <c r="T64" s="109"/>
      <c r="U64" s="109"/>
    </row>
    <row r="65" spans="1:21" s="1" customFormat="1" ht="18.75" x14ac:dyDescent="0.2">
      <c r="A65" s="192">
        <v>52</v>
      </c>
      <c r="B65" s="12" t="s">
        <v>95</v>
      </c>
      <c r="C65" s="149" t="s">
        <v>12</v>
      </c>
      <c r="D65" s="8" t="s">
        <v>88</v>
      </c>
      <c r="E65" s="207">
        <v>10000</v>
      </c>
      <c r="F65" s="207">
        <v>5500</v>
      </c>
      <c r="G65" s="207"/>
      <c r="H65" s="207">
        <v>6370</v>
      </c>
      <c r="I65" s="207"/>
      <c r="J65" s="207"/>
      <c r="K65" s="207"/>
      <c r="L65" s="207"/>
      <c r="M65" s="207">
        <v>6300</v>
      </c>
      <c r="N65" s="209">
        <v>17850</v>
      </c>
      <c r="O65" s="180">
        <f t="shared" si="11"/>
        <v>46020</v>
      </c>
      <c r="P65" s="178">
        <v>18932</v>
      </c>
      <c r="Q65" s="167">
        <f t="shared" si="10"/>
        <v>64952</v>
      </c>
      <c r="R65" s="186">
        <v>65020</v>
      </c>
      <c r="S65" s="168">
        <v>71470</v>
      </c>
      <c r="T65" s="109"/>
      <c r="U65" s="109"/>
    </row>
    <row r="66" spans="1:21" s="1" customFormat="1" ht="38.25" x14ac:dyDescent="0.2">
      <c r="A66" s="192">
        <v>53</v>
      </c>
      <c r="B66" s="12" t="s">
        <v>96</v>
      </c>
      <c r="C66" s="149" t="s">
        <v>12</v>
      </c>
      <c r="D66" s="8" t="s">
        <v>88</v>
      </c>
      <c r="E66" s="175"/>
      <c r="F66" s="175"/>
      <c r="G66" s="175"/>
      <c r="H66" s="175">
        <v>6990</v>
      </c>
      <c r="I66" s="210"/>
      <c r="J66" s="211"/>
      <c r="K66" s="175"/>
      <c r="L66" s="175"/>
      <c r="M66" s="175"/>
      <c r="N66" s="176"/>
      <c r="O66" s="180">
        <f t="shared" si="11"/>
        <v>6990</v>
      </c>
      <c r="P66" s="178"/>
      <c r="Q66" s="167">
        <f t="shared" si="10"/>
        <v>6990</v>
      </c>
      <c r="R66" s="186">
        <v>6990</v>
      </c>
      <c r="S66" s="168">
        <v>5270</v>
      </c>
      <c r="T66" s="109"/>
      <c r="U66" s="109"/>
    </row>
    <row r="67" spans="1:21" s="1" customFormat="1" ht="38.25" x14ac:dyDescent="0.2">
      <c r="A67" s="192">
        <v>54</v>
      </c>
      <c r="B67" s="12" t="s">
        <v>97</v>
      </c>
      <c r="C67" s="149" t="s">
        <v>12</v>
      </c>
      <c r="D67" s="8" t="s">
        <v>13</v>
      </c>
      <c r="E67" s="174">
        <v>3</v>
      </c>
      <c r="F67" s="174">
        <v>2</v>
      </c>
      <c r="G67" s="174"/>
      <c r="H67" s="174">
        <v>0</v>
      </c>
      <c r="I67" s="174">
        <v>6</v>
      </c>
      <c r="J67" s="174">
        <v>2</v>
      </c>
      <c r="K67" s="174">
        <v>4</v>
      </c>
      <c r="L67" s="174">
        <v>3</v>
      </c>
      <c r="M67" s="174">
        <v>3</v>
      </c>
      <c r="N67" s="176">
        <v>0</v>
      </c>
      <c r="O67" s="180">
        <f t="shared" si="11"/>
        <v>23</v>
      </c>
      <c r="P67" s="178"/>
      <c r="Q67" s="167">
        <f t="shared" si="10"/>
        <v>23</v>
      </c>
      <c r="R67" s="162"/>
      <c r="S67" s="168">
        <v>23</v>
      </c>
      <c r="T67" s="109"/>
      <c r="U67" s="109"/>
    </row>
    <row r="68" spans="1:21" s="1" customFormat="1" ht="25.5" x14ac:dyDescent="0.2">
      <c r="A68" s="192">
        <v>55</v>
      </c>
      <c r="B68" s="12" t="s">
        <v>98</v>
      </c>
      <c r="C68" s="149" t="s">
        <v>12</v>
      </c>
      <c r="D68" s="8" t="s">
        <v>88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6"/>
      <c r="O68" s="180">
        <f t="shared" si="11"/>
        <v>0</v>
      </c>
      <c r="P68" s="178">
        <v>8000</v>
      </c>
      <c r="Q68" s="167">
        <f t="shared" si="10"/>
        <v>8000</v>
      </c>
      <c r="R68" s="186">
        <v>8000</v>
      </c>
      <c r="S68" s="168">
        <v>8000</v>
      </c>
      <c r="T68" s="109"/>
      <c r="U68" s="109"/>
    </row>
    <row r="69" spans="1:21" s="1" customFormat="1" ht="18.75" x14ac:dyDescent="0.2">
      <c r="A69" s="192">
        <v>56</v>
      </c>
      <c r="B69" s="12" t="s">
        <v>95</v>
      </c>
      <c r="C69" s="149" t="s">
        <v>12</v>
      </c>
      <c r="D69" s="8" t="s">
        <v>88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6"/>
      <c r="O69" s="180">
        <f t="shared" si="11"/>
        <v>0</v>
      </c>
      <c r="P69" s="178"/>
      <c r="Q69" s="167">
        <f t="shared" si="10"/>
        <v>0</v>
      </c>
      <c r="R69" s="186"/>
      <c r="S69" s="168">
        <v>0</v>
      </c>
      <c r="T69" s="109"/>
      <c r="U69" s="109"/>
    </row>
    <row r="70" spans="1:21" s="1" customFormat="1" ht="38.25" x14ac:dyDescent="0.2">
      <c r="A70" s="192">
        <v>57</v>
      </c>
      <c r="B70" s="13" t="s">
        <v>99</v>
      </c>
      <c r="C70" s="212" t="s">
        <v>12</v>
      </c>
      <c r="D70" s="14" t="s">
        <v>88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6"/>
      <c r="O70" s="180">
        <f t="shared" si="11"/>
        <v>0</v>
      </c>
      <c r="P70" s="178"/>
      <c r="Q70" s="167">
        <f t="shared" si="10"/>
        <v>0</v>
      </c>
      <c r="R70" s="186"/>
      <c r="S70" s="168">
        <v>100</v>
      </c>
      <c r="T70" s="109"/>
      <c r="U70" s="109"/>
    </row>
    <row r="71" spans="1:21" s="1" customFormat="1" ht="38.25" x14ac:dyDescent="0.2">
      <c r="A71" s="192">
        <v>58</v>
      </c>
      <c r="B71" s="13" t="s">
        <v>100</v>
      </c>
      <c r="C71" s="212" t="s">
        <v>12</v>
      </c>
      <c r="D71" s="14" t="s">
        <v>13</v>
      </c>
      <c r="E71" s="174">
        <v>6</v>
      </c>
      <c r="F71" s="174">
        <v>7</v>
      </c>
      <c r="G71" s="174">
        <v>2</v>
      </c>
      <c r="H71" s="174">
        <v>7</v>
      </c>
      <c r="I71" s="174">
        <v>6</v>
      </c>
      <c r="J71" s="174">
        <v>4</v>
      </c>
      <c r="K71" s="174">
        <v>4</v>
      </c>
      <c r="L71" s="174">
        <v>3</v>
      </c>
      <c r="M71" s="174">
        <v>6</v>
      </c>
      <c r="N71" s="176">
        <v>5</v>
      </c>
      <c r="O71" s="180">
        <f t="shared" si="11"/>
        <v>50</v>
      </c>
      <c r="P71" s="178">
        <v>0</v>
      </c>
      <c r="Q71" s="167">
        <f t="shared" si="10"/>
        <v>50</v>
      </c>
      <c r="R71" s="162"/>
      <c r="S71" s="168">
        <v>50</v>
      </c>
      <c r="T71" s="109"/>
      <c r="U71" s="109"/>
    </row>
    <row r="72" spans="1:21" s="1" customFormat="1" ht="18.75" x14ac:dyDescent="0.3">
      <c r="A72" s="213"/>
      <c r="B72" s="15" t="s">
        <v>101</v>
      </c>
      <c r="C72" s="214"/>
      <c r="D72" s="97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0"/>
      <c r="P72" s="178"/>
      <c r="Q72" s="167"/>
      <c r="R72" s="162"/>
      <c r="S72" s="185"/>
      <c r="T72" s="109"/>
      <c r="U72" s="109"/>
    </row>
    <row r="73" spans="1:21" s="1" customFormat="1" ht="25.5" x14ac:dyDescent="0.2">
      <c r="A73" s="215">
        <v>59</v>
      </c>
      <c r="B73" s="16" t="s">
        <v>102</v>
      </c>
      <c r="C73" s="216" t="s">
        <v>12</v>
      </c>
      <c r="D73" s="17" t="s">
        <v>13</v>
      </c>
      <c r="E73" s="174">
        <v>3</v>
      </c>
      <c r="F73" s="174">
        <v>4</v>
      </c>
      <c r="G73" s="174">
        <v>2</v>
      </c>
      <c r="H73" s="174">
        <v>4</v>
      </c>
      <c r="I73" s="174">
        <v>4</v>
      </c>
      <c r="J73" s="174">
        <v>4</v>
      </c>
      <c r="K73" s="174">
        <v>4</v>
      </c>
      <c r="L73" s="174">
        <v>1</v>
      </c>
      <c r="M73" s="174">
        <v>3</v>
      </c>
      <c r="N73" s="176">
        <v>6</v>
      </c>
      <c r="O73" s="180">
        <f>SUM(E73:N73)</f>
        <v>35</v>
      </c>
      <c r="P73" s="178">
        <v>6</v>
      </c>
      <c r="Q73" s="167">
        <f>O73+P73</f>
        <v>41</v>
      </c>
      <c r="R73" s="162"/>
      <c r="S73" s="168">
        <v>41</v>
      </c>
      <c r="T73" s="109"/>
      <c r="U73" s="109"/>
    </row>
    <row r="74" spans="1:21" s="1" customFormat="1" ht="18.75" x14ac:dyDescent="0.2">
      <c r="A74" s="213"/>
      <c r="B74" s="15" t="s">
        <v>103</v>
      </c>
      <c r="C74" s="217"/>
      <c r="D74" s="18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0"/>
      <c r="P74" s="178"/>
      <c r="Q74" s="167">
        <f t="shared" ref="Q74:Q75" si="12">O74+P74</f>
        <v>0</v>
      </c>
      <c r="R74" s="186"/>
      <c r="S74" s="218"/>
      <c r="T74" s="109"/>
      <c r="U74" s="109"/>
    </row>
    <row r="75" spans="1:21" s="1" customFormat="1" ht="38.25" x14ac:dyDescent="0.2">
      <c r="A75" s="219">
        <v>60</v>
      </c>
      <c r="B75" s="13" t="s">
        <v>104</v>
      </c>
      <c r="C75" s="216" t="s">
        <v>257</v>
      </c>
      <c r="D75" s="17" t="s">
        <v>105</v>
      </c>
      <c r="E75" s="174">
        <v>272</v>
      </c>
      <c r="F75" s="174">
        <v>80</v>
      </c>
      <c r="G75" s="174">
        <v>0</v>
      </c>
      <c r="H75" s="174">
        <v>266</v>
      </c>
      <c r="I75" s="174">
        <v>568</v>
      </c>
      <c r="J75" s="174">
        <v>45</v>
      </c>
      <c r="K75" s="174">
        <v>7645</v>
      </c>
      <c r="L75" s="174">
        <v>227</v>
      </c>
      <c r="M75" s="174">
        <v>0</v>
      </c>
      <c r="N75" s="176">
        <v>0</v>
      </c>
      <c r="O75" s="180">
        <f>SUM(E75:N75)</f>
        <v>9103</v>
      </c>
      <c r="P75" s="178">
        <v>17855</v>
      </c>
      <c r="Q75" s="167">
        <f t="shared" si="12"/>
        <v>26958</v>
      </c>
      <c r="R75" s="186">
        <v>26958</v>
      </c>
      <c r="S75" s="220">
        <v>15595</v>
      </c>
      <c r="T75" s="109"/>
      <c r="U75" s="109"/>
    </row>
    <row r="76" spans="1:21" s="1" customFormat="1" ht="18.75" x14ac:dyDescent="0.3">
      <c r="A76" s="213"/>
      <c r="B76" s="15" t="s">
        <v>106</v>
      </c>
      <c r="C76" s="217"/>
      <c r="D76" s="18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0"/>
      <c r="P76" s="178"/>
      <c r="Q76" s="167"/>
      <c r="R76" s="186"/>
      <c r="S76" s="185"/>
      <c r="T76" s="109"/>
      <c r="U76" s="109"/>
    </row>
    <row r="77" spans="1:21" s="1" customFormat="1" ht="25.5" x14ac:dyDescent="0.2">
      <c r="A77" s="215">
        <v>61</v>
      </c>
      <c r="B77" s="16" t="s">
        <v>107</v>
      </c>
      <c r="C77" s="216" t="s">
        <v>12</v>
      </c>
      <c r="D77" s="17" t="s">
        <v>108</v>
      </c>
      <c r="E77" s="174">
        <v>0</v>
      </c>
      <c r="F77" s="174">
        <v>55</v>
      </c>
      <c r="G77" s="174">
        <v>0</v>
      </c>
      <c r="H77" s="174">
        <v>111</v>
      </c>
      <c r="I77" s="174">
        <v>0</v>
      </c>
      <c r="J77" s="174">
        <v>0</v>
      </c>
      <c r="K77" s="174">
        <v>397</v>
      </c>
      <c r="L77" s="174">
        <v>0</v>
      </c>
      <c r="M77" s="174">
        <v>895</v>
      </c>
      <c r="N77" s="176">
        <v>0</v>
      </c>
      <c r="O77" s="180">
        <f>SUM(E77:N77)</f>
        <v>1458</v>
      </c>
      <c r="P77" s="221">
        <v>3460</v>
      </c>
      <c r="Q77" s="167">
        <f>O77+P77</f>
        <v>4918</v>
      </c>
      <c r="R77" s="186">
        <v>4918</v>
      </c>
      <c r="S77" s="168">
        <v>5300</v>
      </c>
      <c r="T77" s="109"/>
      <c r="U77" s="109"/>
    </row>
    <row r="78" spans="1:21" s="1" customFormat="1" ht="25.5" x14ac:dyDescent="0.2">
      <c r="A78" s="215">
        <v>62</v>
      </c>
      <c r="B78" s="16" t="s">
        <v>109</v>
      </c>
      <c r="C78" s="216" t="s">
        <v>12</v>
      </c>
      <c r="D78" s="17" t="s">
        <v>110</v>
      </c>
      <c r="E78" s="174">
        <v>0</v>
      </c>
      <c r="F78" s="174">
        <v>55</v>
      </c>
      <c r="G78" s="174">
        <v>0</v>
      </c>
      <c r="H78" s="174">
        <v>111</v>
      </c>
      <c r="I78" s="174">
        <v>0</v>
      </c>
      <c r="J78" s="174">
        <v>0</v>
      </c>
      <c r="K78" s="174">
        <v>397</v>
      </c>
      <c r="L78" s="174">
        <v>0</v>
      </c>
      <c r="M78" s="174">
        <v>895</v>
      </c>
      <c r="N78" s="176">
        <v>0</v>
      </c>
      <c r="O78" s="180">
        <f>SUM(E78:N78)</f>
        <v>1458</v>
      </c>
      <c r="P78" s="178">
        <v>3460</v>
      </c>
      <c r="Q78" s="167">
        <f>O78+P78</f>
        <v>4918</v>
      </c>
      <c r="R78" s="186">
        <v>4918</v>
      </c>
      <c r="S78" s="168">
        <v>5300</v>
      </c>
      <c r="T78" s="109"/>
      <c r="U78" s="109"/>
    </row>
    <row r="79" spans="1:21" s="1" customFormat="1" ht="25.5" x14ac:dyDescent="0.3">
      <c r="A79" s="213"/>
      <c r="B79" s="15" t="s">
        <v>111</v>
      </c>
      <c r="C79" s="217"/>
      <c r="D79" s="18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0"/>
      <c r="P79" s="178"/>
      <c r="Q79" s="167"/>
      <c r="R79" s="186"/>
      <c r="S79" s="185"/>
      <c r="T79" s="109"/>
      <c r="U79" s="109"/>
    </row>
    <row r="80" spans="1:21" s="1" customFormat="1" ht="18.75" x14ac:dyDescent="0.2">
      <c r="A80" s="222">
        <v>63</v>
      </c>
      <c r="B80" s="16" t="s">
        <v>112</v>
      </c>
      <c r="C80" s="216" t="s">
        <v>12</v>
      </c>
      <c r="D80" s="17" t="s">
        <v>13</v>
      </c>
      <c r="E80" s="174"/>
      <c r="F80" s="174"/>
      <c r="G80" s="174"/>
      <c r="H80" s="174"/>
      <c r="I80" s="174"/>
      <c r="J80" s="174"/>
      <c r="K80" s="174"/>
      <c r="L80" s="174"/>
      <c r="M80" s="174">
        <v>1</v>
      </c>
      <c r="N80" s="176"/>
      <c r="O80" s="180">
        <f>SUM(E80:N80)</f>
        <v>1</v>
      </c>
      <c r="P80" s="178">
        <v>2</v>
      </c>
      <c r="Q80" s="167">
        <f>O80+P80</f>
        <v>3</v>
      </c>
      <c r="R80" s="186">
        <v>4</v>
      </c>
      <c r="S80" s="168">
        <v>3</v>
      </c>
      <c r="T80" s="109"/>
      <c r="U80" s="109"/>
    </row>
    <row r="81" spans="1:97" s="1" customFormat="1" ht="18.75" x14ac:dyDescent="0.3">
      <c r="A81" s="213"/>
      <c r="B81" s="15" t="s">
        <v>113</v>
      </c>
      <c r="C81" s="217"/>
      <c r="D81" s="18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0"/>
      <c r="P81" s="178"/>
      <c r="Q81" s="167"/>
      <c r="R81" s="162"/>
      <c r="S81" s="185"/>
      <c r="T81" s="109"/>
      <c r="U81" s="109"/>
    </row>
    <row r="82" spans="1:97" s="1" customFormat="1" ht="25.5" x14ac:dyDescent="0.2">
      <c r="A82" s="222">
        <v>64</v>
      </c>
      <c r="B82" s="16" t="s">
        <v>114</v>
      </c>
      <c r="C82" s="216" t="s">
        <v>12</v>
      </c>
      <c r="D82" s="17" t="s">
        <v>13</v>
      </c>
      <c r="E82" s="223">
        <v>6</v>
      </c>
      <c r="F82" s="223">
        <v>7</v>
      </c>
      <c r="G82" s="223">
        <v>2</v>
      </c>
      <c r="H82" s="174">
        <v>7</v>
      </c>
      <c r="I82" s="174">
        <v>6</v>
      </c>
      <c r="J82" s="223">
        <v>4</v>
      </c>
      <c r="K82" s="174">
        <v>4</v>
      </c>
      <c r="L82" s="223">
        <v>3</v>
      </c>
      <c r="M82" s="223">
        <v>6</v>
      </c>
      <c r="N82" s="224">
        <v>5</v>
      </c>
      <c r="O82" s="180">
        <f>SUM(E82:N82)</f>
        <v>50</v>
      </c>
      <c r="P82" s="178">
        <v>0</v>
      </c>
      <c r="Q82" s="167">
        <f>O82+P82</f>
        <v>50</v>
      </c>
      <c r="R82" s="162"/>
      <c r="S82" s="168">
        <v>50</v>
      </c>
      <c r="T82" s="109"/>
      <c r="U82" s="109"/>
    </row>
    <row r="83" spans="1:97" s="1" customFormat="1" ht="25.5" x14ac:dyDescent="0.2">
      <c r="A83" s="225" t="s">
        <v>115</v>
      </c>
      <c r="B83" s="16" t="s">
        <v>116</v>
      </c>
      <c r="C83" s="216" t="s">
        <v>12</v>
      </c>
      <c r="D83" s="17" t="s">
        <v>13</v>
      </c>
      <c r="E83" s="223">
        <v>3</v>
      </c>
      <c r="F83" s="223">
        <v>7</v>
      </c>
      <c r="G83" s="223">
        <v>2</v>
      </c>
      <c r="H83" s="223">
        <v>7</v>
      </c>
      <c r="I83" s="174">
        <v>6</v>
      </c>
      <c r="J83" s="223">
        <v>4</v>
      </c>
      <c r="K83" s="223">
        <v>3</v>
      </c>
      <c r="L83" s="223">
        <v>2</v>
      </c>
      <c r="M83" s="223">
        <v>6</v>
      </c>
      <c r="N83" s="224">
        <v>5</v>
      </c>
      <c r="O83" s="180">
        <f>SUM(E83:N83)</f>
        <v>45</v>
      </c>
      <c r="P83" s="178">
        <v>0</v>
      </c>
      <c r="Q83" s="167">
        <f>O83+P83</f>
        <v>45</v>
      </c>
      <c r="R83" s="162"/>
      <c r="S83" s="168">
        <v>45</v>
      </c>
    </row>
    <row r="84" spans="1:97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2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2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2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26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2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97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2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97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2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97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2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97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2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97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2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97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2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97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2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97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2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5" x14ac:dyDescent="0.2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</sheetData>
  <mergeCells count="2">
    <mergeCell ref="T42:U42"/>
    <mergeCell ref="B53:B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6"/>
  <sheetViews>
    <sheetView zoomScale="90" zoomScaleNormal="90" workbookViewId="0">
      <selection activeCell="A13" sqref="A13:B23"/>
    </sheetView>
  </sheetViews>
  <sheetFormatPr defaultRowHeight="15" x14ac:dyDescent="0.25"/>
  <cols>
    <col min="1" max="1" width="30" customWidth="1"/>
    <col min="2" max="2" width="25.140625" customWidth="1"/>
    <col min="3" max="3" width="29.28515625" customWidth="1"/>
    <col min="4" max="4" width="28.5703125" customWidth="1"/>
    <col min="9" max="9" width="48.28515625" customWidth="1"/>
    <col min="11" max="11" width="8.140625" customWidth="1"/>
    <col min="12" max="12" width="9.140625" customWidth="1"/>
    <col min="18" max="18" width="10.28515625" customWidth="1"/>
  </cols>
  <sheetData>
    <row r="1" spans="1:9" ht="33.75" customHeight="1" x14ac:dyDescent="0.25">
      <c r="A1" s="288" t="s">
        <v>213</v>
      </c>
      <c r="B1" s="288"/>
      <c r="C1" s="288"/>
      <c r="D1" s="288"/>
      <c r="E1" s="79"/>
      <c r="F1" s="79"/>
      <c r="G1" s="79"/>
      <c r="H1" s="79"/>
      <c r="I1" s="79"/>
    </row>
    <row r="3" spans="1:9" ht="15.75" x14ac:dyDescent="0.25">
      <c r="A3" s="289" t="s">
        <v>197</v>
      </c>
      <c r="B3" s="289"/>
      <c r="C3" s="289"/>
      <c r="D3" s="289"/>
    </row>
    <row r="4" spans="1:9" ht="15.75" x14ac:dyDescent="0.25">
      <c r="A4" s="290" t="s">
        <v>198</v>
      </c>
      <c r="B4" s="290"/>
      <c r="C4" s="290"/>
      <c r="D4" s="290"/>
    </row>
    <row r="5" spans="1:9" ht="9" customHeight="1" x14ac:dyDescent="0.25">
      <c r="B5" s="91"/>
      <c r="C5" s="91"/>
      <c r="D5" s="91"/>
    </row>
    <row r="6" spans="1:9" ht="9" customHeight="1" x14ac:dyDescent="0.25">
      <c r="B6" s="285"/>
      <c r="C6" s="285"/>
      <c r="D6" s="285"/>
    </row>
    <row r="7" spans="1:9" ht="39.75" customHeight="1" x14ac:dyDescent="0.25">
      <c r="A7" s="286" t="s">
        <v>200</v>
      </c>
      <c r="B7" s="80" t="s">
        <v>201</v>
      </c>
      <c r="C7" s="86" t="s">
        <v>210</v>
      </c>
      <c r="D7" s="86" t="s">
        <v>202</v>
      </c>
    </row>
    <row r="8" spans="1:9" ht="29.25" customHeight="1" x14ac:dyDescent="0.25">
      <c r="A8" s="287"/>
      <c r="B8" s="90">
        <v>13</v>
      </c>
      <c r="C8" s="90">
        <v>10</v>
      </c>
      <c r="D8" s="90">
        <v>11</v>
      </c>
    </row>
    <row r="9" spans="1:9" ht="15.75" x14ac:dyDescent="0.25">
      <c r="B9" s="89"/>
      <c r="C9" s="89"/>
      <c r="D9" s="89"/>
    </row>
    <row r="11" spans="1:9" ht="31.5" customHeight="1" x14ac:dyDescent="0.25">
      <c r="A11" s="291" t="s">
        <v>194</v>
      </c>
      <c r="B11" s="292"/>
      <c r="C11" s="80" t="s">
        <v>196</v>
      </c>
      <c r="D11" s="80" t="s">
        <v>199</v>
      </c>
    </row>
    <row r="12" spans="1:9" ht="18" customHeight="1" x14ac:dyDescent="0.25">
      <c r="A12" s="293" t="s">
        <v>212</v>
      </c>
      <c r="B12" s="294"/>
      <c r="C12" s="104" t="s">
        <v>253</v>
      </c>
      <c r="D12" s="98">
        <v>52615000000</v>
      </c>
    </row>
    <row r="13" spans="1:9" ht="18" customHeight="1" x14ac:dyDescent="0.25">
      <c r="A13" s="281" t="s">
        <v>358</v>
      </c>
      <c r="B13" s="282"/>
      <c r="C13" s="104" t="s">
        <v>359</v>
      </c>
      <c r="D13" s="98">
        <v>52615101000</v>
      </c>
    </row>
    <row r="14" spans="1:9" ht="15.75" customHeight="1" x14ac:dyDescent="0.25">
      <c r="A14" s="283" t="s">
        <v>217</v>
      </c>
      <c r="B14" s="284"/>
      <c r="C14" s="104" t="s">
        <v>243</v>
      </c>
      <c r="D14" s="98" t="s">
        <v>231</v>
      </c>
    </row>
    <row r="15" spans="1:9" ht="18" customHeight="1" x14ac:dyDescent="0.25">
      <c r="A15" s="283" t="s">
        <v>218</v>
      </c>
      <c r="B15" s="284"/>
      <c r="C15" s="104" t="s">
        <v>244</v>
      </c>
      <c r="D15" s="98" t="s">
        <v>232</v>
      </c>
    </row>
    <row r="16" spans="1:9" ht="15.75" customHeight="1" x14ac:dyDescent="0.25">
      <c r="A16" s="283" t="s">
        <v>219</v>
      </c>
      <c r="B16" s="284"/>
      <c r="C16" s="104" t="s">
        <v>245</v>
      </c>
      <c r="D16" s="98" t="s">
        <v>233</v>
      </c>
    </row>
    <row r="17" spans="1:4" ht="15.75" customHeight="1" x14ac:dyDescent="0.25">
      <c r="A17" s="283" t="s">
        <v>220</v>
      </c>
      <c r="B17" s="284"/>
      <c r="C17" s="104" t="s">
        <v>246</v>
      </c>
      <c r="D17" s="98" t="s">
        <v>234</v>
      </c>
    </row>
    <row r="18" spans="1:4" ht="18" customHeight="1" x14ac:dyDescent="0.25">
      <c r="A18" s="283" t="s">
        <v>221</v>
      </c>
      <c r="B18" s="284"/>
      <c r="C18" s="104" t="s">
        <v>247</v>
      </c>
      <c r="D18" s="98" t="s">
        <v>235</v>
      </c>
    </row>
    <row r="19" spans="1:4" ht="15.75" customHeight="1" x14ac:dyDescent="0.25">
      <c r="A19" s="283" t="s">
        <v>222</v>
      </c>
      <c r="B19" s="284"/>
      <c r="C19" s="104" t="s">
        <v>248</v>
      </c>
      <c r="D19" s="98" t="s">
        <v>236</v>
      </c>
    </row>
    <row r="20" spans="1:4" ht="15.75" customHeight="1" x14ac:dyDescent="0.25">
      <c r="A20" s="283" t="s">
        <v>223</v>
      </c>
      <c r="B20" s="284"/>
      <c r="C20" s="104" t="s">
        <v>249</v>
      </c>
      <c r="D20" s="98" t="s">
        <v>237</v>
      </c>
    </row>
    <row r="21" spans="1:4" ht="15.75" customHeight="1" x14ac:dyDescent="0.25">
      <c r="A21" s="283" t="s">
        <v>224</v>
      </c>
      <c r="B21" s="284"/>
      <c r="C21" s="104" t="s">
        <v>250</v>
      </c>
      <c r="D21" s="98" t="s">
        <v>238</v>
      </c>
    </row>
    <row r="22" spans="1:4" ht="15.75" customHeight="1" x14ac:dyDescent="0.25">
      <c r="A22" s="283" t="s">
        <v>225</v>
      </c>
      <c r="B22" s="284"/>
      <c r="C22" s="104" t="s">
        <v>251</v>
      </c>
      <c r="D22" s="98" t="s">
        <v>239</v>
      </c>
    </row>
    <row r="23" spans="1:4" ht="15.75" customHeight="1" x14ac:dyDescent="0.25">
      <c r="A23" s="283" t="s">
        <v>226</v>
      </c>
      <c r="B23" s="284"/>
      <c r="C23" s="104" t="s">
        <v>252</v>
      </c>
      <c r="D23" s="98" t="s">
        <v>240</v>
      </c>
    </row>
    <row r="24" spans="1:4" ht="15.75" customHeight="1" x14ac:dyDescent="0.25"/>
    <row r="25" spans="1:4" ht="15.75" customHeight="1" x14ac:dyDescent="0.25"/>
    <row r="26" spans="1:4" ht="18.75" customHeight="1" x14ac:dyDescent="0.25"/>
  </sheetData>
  <mergeCells count="18">
    <mergeCell ref="A23:B23"/>
    <mergeCell ref="A1:D1"/>
    <mergeCell ref="A3:D3"/>
    <mergeCell ref="A4:D4"/>
    <mergeCell ref="A22:B22"/>
    <mergeCell ref="A17:B17"/>
    <mergeCell ref="A18:B18"/>
    <mergeCell ref="A19:B19"/>
    <mergeCell ref="A20:B20"/>
    <mergeCell ref="A21:B21"/>
    <mergeCell ref="A11:B11"/>
    <mergeCell ref="A12:B12"/>
    <mergeCell ref="A14:B14"/>
    <mergeCell ref="A13:B13"/>
    <mergeCell ref="A15:B15"/>
    <mergeCell ref="A16:B16"/>
    <mergeCell ref="B6:D6"/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6"/>
  <sheetViews>
    <sheetView tabSelected="1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3" sqref="F3"/>
    </sheetView>
  </sheetViews>
  <sheetFormatPr defaultRowHeight="15" x14ac:dyDescent="0.25"/>
  <cols>
    <col min="1" max="1" width="50.140625" style="26" customWidth="1"/>
    <col min="2" max="2" width="26.85546875" style="26" customWidth="1"/>
    <col min="3" max="4" width="27.7109375" style="26" customWidth="1"/>
    <col min="5" max="5" width="11.7109375" style="26" customWidth="1"/>
    <col min="6" max="6" width="13.7109375" style="26" customWidth="1"/>
    <col min="7" max="7" width="9.28515625" style="26" customWidth="1"/>
    <col min="8" max="8" width="10.28515625" style="26" customWidth="1"/>
    <col min="9" max="9" width="9.28515625" style="26" customWidth="1"/>
    <col min="10" max="10" width="9.5703125" style="26" customWidth="1"/>
    <col min="11" max="16384" width="9.140625" style="26"/>
  </cols>
  <sheetData>
    <row r="1" spans="1:4" ht="30" customHeight="1" x14ac:dyDescent="0.3">
      <c r="A1" s="298" t="s">
        <v>195</v>
      </c>
      <c r="B1" s="298"/>
      <c r="C1" s="298"/>
      <c r="D1" s="299"/>
    </row>
    <row r="2" spans="1:4" ht="53.25" customHeight="1" x14ac:dyDescent="0.25">
      <c r="A2" s="300" t="s">
        <v>363</v>
      </c>
      <c r="B2" s="301"/>
      <c r="C2" s="301"/>
      <c r="D2" s="302"/>
    </row>
    <row r="3" spans="1:4" ht="66.75" customHeight="1" x14ac:dyDescent="0.25">
      <c r="A3" s="295" t="s">
        <v>364</v>
      </c>
      <c r="B3" s="296"/>
      <c r="C3" s="296"/>
      <c r="D3" s="297"/>
    </row>
    <row r="4" spans="1:4" ht="15.75" customHeight="1" x14ac:dyDescent="0.25">
      <c r="A4" s="83"/>
      <c r="B4" s="84"/>
      <c r="C4" s="84"/>
      <c r="D4" s="85"/>
    </row>
    <row r="5" spans="1:4" ht="36.75" customHeight="1" x14ac:dyDescent="0.25">
      <c r="A5" s="306" t="s">
        <v>120</v>
      </c>
      <c r="B5" s="307"/>
      <c r="C5" s="307"/>
      <c r="D5" s="308"/>
    </row>
    <row r="6" spans="1:4" ht="19.5" customHeight="1" x14ac:dyDescent="0.25">
      <c r="A6" s="19"/>
      <c r="B6" s="19"/>
      <c r="C6" s="19"/>
      <c r="D6" s="19"/>
    </row>
    <row r="7" spans="1:4" ht="15" customHeight="1" x14ac:dyDescent="0.25">
      <c r="A7" s="309" t="s">
        <v>117</v>
      </c>
      <c r="B7" s="309" t="s">
        <v>118</v>
      </c>
      <c r="C7" s="309" t="s">
        <v>119</v>
      </c>
      <c r="D7" s="309" t="s">
        <v>188</v>
      </c>
    </row>
    <row r="8" spans="1:4" ht="42" customHeight="1" x14ac:dyDescent="0.25">
      <c r="A8" s="309"/>
      <c r="B8" s="309"/>
      <c r="C8" s="309"/>
      <c r="D8" s="309"/>
    </row>
    <row r="9" spans="1:4" ht="15" customHeight="1" x14ac:dyDescent="0.25">
      <c r="A9" s="31"/>
      <c r="B9" s="20">
        <v>1</v>
      </c>
      <c r="C9" s="20">
        <v>2</v>
      </c>
      <c r="D9" s="20">
        <v>3</v>
      </c>
    </row>
    <row r="10" spans="1:4" ht="32.25" customHeight="1" x14ac:dyDescent="0.25">
      <c r="A10" s="88" t="s">
        <v>258</v>
      </c>
      <c r="B10" s="230">
        <v>52615000000</v>
      </c>
      <c r="C10" s="231" t="s">
        <v>187</v>
      </c>
      <c r="D10" s="82">
        <f>SUM(D13,D15:D20,D22:D28,D30:D31,D33:D39,D41:D46,D48:D51,D53:D56,D58:D60,D62:D67,D69:D73)</f>
        <v>0</v>
      </c>
    </row>
    <row r="11" spans="1:4" ht="23.25" customHeight="1" x14ac:dyDescent="0.25">
      <c r="A11" s="68" t="s">
        <v>193</v>
      </c>
      <c r="B11" s="235"/>
      <c r="C11" s="236"/>
      <c r="D11" s="61"/>
    </row>
    <row r="12" spans="1:4" ht="17.25" customHeight="1" x14ac:dyDescent="0.25">
      <c r="A12" s="69" t="s">
        <v>358</v>
      </c>
      <c r="B12" s="259">
        <v>52615101000</v>
      </c>
      <c r="C12" s="233" t="s">
        <v>187</v>
      </c>
      <c r="D12" s="60">
        <f>D13</f>
        <v>0</v>
      </c>
    </row>
    <row r="13" spans="1:4" ht="17.25" customHeight="1" x14ac:dyDescent="0.25">
      <c r="A13" s="68" t="s">
        <v>360</v>
      </c>
      <c r="B13" s="233" t="s">
        <v>187</v>
      </c>
      <c r="C13" s="99">
        <v>52615101001</v>
      </c>
      <c r="D13" s="261"/>
    </row>
    <row r="14" spans="1:4" ht="18" customHeight="1" x14ac:dyDescent="0.25">
      <c r="A14" s="228" t="s">
        <v>217</v>
      </c>
      <c r="B14" s="232">
        <v>52615402000</v>
      </c>
      <c r="C14" s="100" t="s">
        <v>187</v>
      </c>
      <c r="D14" s="60">
        <f>SUM(D15:D20)</f>
        <v>0</v>
      </c>
    </row>
    <row r="15" spans="1:4" ht="15" customHeight="1" x14ac:dyDescent="0.25">
      <c r="A15" s="238" t="s">
        <v>259</v>
      </c>
      <c r="B15" s="233" t="s">
        <v>187</v>
      </c>
      <c r="C15" s="99" t="s">
        <v>265</v>
      </c>
      <c r="D15" s="262"/>
    </row>
    <row r="16" spans="1:4" ht="15.75" customHeight="1" x14ac:dyDescent="0.25">
      <c r="A16" s="238" t="s">
        <v>260</v>
      </c>
      <c r="B16" s="233" t="s">
        <v>187</v>
      </c>
      <c r="C16" s="99" t="s">
        <v>266</v>
      </c>
      <c r="D16" s="262"/>
    </row>
    <row r="17" spans="1:6" ht="15" customHeight="1" x14ac:dyDescent="0.25">
      <c r="A17" s="238" t="s">
        <v>261</v>
      </c>
      <c r="B17" s="233" t="s">
        <v>187</v>
      </c>
      <c r="C17" s="99" t="s">
        <v>267</v>
      </c>
      <c r="D17" s="262"/>
    </row>
    <row r="18" spans="1:6" ht="15" customHeight="1" x14ac:dyDescent="0.25">
      <c r="A18" s="238" t="s">
        <v>262</v>
      </c>
      <c r="B18" s="233" t="s">
        <v>187</v>
      </c>
      <c r="C18" s="99" t="s">
        <v>268</v>
      </c>
      <c r="D18" s="262"/>
    </row>
    <row r="19" spans="1:6" ht="14.25" customHeight="1" x14ac:dyDescent="0.25">
      <c r="A19" s="238" t="s">
        <v>263</v>
      </c>
      <c r="B19" s="233" t="s">
        <v>187</v>
      </c>
      <c r="C19" s="99" t="s">
        <v>269</v>
      </c>
      <c r="D19" s="262"/>
    </row>
    <row r="20" spans="1:6" ht="12.75" customHeight="1" x14ac:dyDescent="0.25">
      <c r="A20" s="238" t="s">
        <v>264</v>
      </c>
      <c r="B20" s="233" t="s">
        <v>187</v>
      </c>
      <c r="C20" s="99" t="s">
        <v>270</v>
      </c>
      <c r="D20" s="262"/>
    </row>
    <row r="21" spans="1:6" x14ac:dyDescent="0.25">
      <c r="A21" s="228" t="s">
        <v>218</v>
      </c>
      <c r="B21" s="232">
        <v>52615404000</v>
      </c>
      <c r="C21" s="103" t="s">
        <v>187</v>
      </c>
      <c r="D21" s="237">
        <f>SUM(D22:D28)</f>
        <v>0</v>
      </c>
    </row>
    <row r="22" spans="1:6" x14ac:dyDescent="0.25">
      <c r="A22" s="238" t="s">
        <v>271</v>
      </c>
      <c r="B22" s="233" t="s">
        <v>187</v>
      </c>
      <c r="C22" s="99" t="s">
        <v>278</v>
      </c>
      <c r="D22" s="263"/>
      <c r="F22" s="101"/>
    </row>
    <row r="23" spans="1:6" x14ac:dyDescent="0.25">
      <c r="A23" s="238" t="s">
        <v>272</v>
      </c>
      <c r="B23" s="233" t="s">
        <v>187</v>
      </c>
      <c r="C23" s="99" t="s">
        <v>279</v>
      </c>
      <c r="D23" s="263"/>
      <c r="F23" s="101"/>
    </row>
    <row r="24" spans="1:6" x14ac:dyDescent="0.25">
      <c r="A24" s="238" t="s">
        <v>273</v>
      </c>
      <c r="B24" s="233" t="s">
        <v>187</v>
      </c>
      <c r="C24" s="99" t="s">
        <v>280</v>
      </c>
      <c r="D24" s="263"/>
      <c r="F24" s="101"/>
    </row>
    <row r="25" spans="1:6" x14ac:dyDescent="0.25">
      <c r="A25" s="238" t="s">
        <v>274</v>
      </c>
      <c r="B25" s="233" t="s">
        <v>187</v>
      </c>
      <c r="C25" s="99" t="s">
        <v>281</v>
      </c>
      <c r="D25" s="263"/>
      <c r="F25" s="101"/>
    </row>
    <row r="26" spans="1:6" x14ac:dyDescent="0.25">
      <c r="A26" s="238" t="s">
        <v>275</v>
      </c>
      <c r="B26" s="233" t="s">
        <v>187</v>
      </c>
      <c r="C26" s="99" t="s">
        <v>282</v>
      </c>
      <c r="D26" s="263"/>
      <c r="F26" s="101"/>
    </row>
    <row r="27" spans="1:6" x14ac:dyDescent="0.25">
      <c r="A27" s="238" t="s">
        <v>276</v>
      </c>
      <c r="B27" s="233" t="s">
        <v>187</v>
      </c>
      <c r="C27" s="99" t="s">
        <v>283</v>
      </c>
      <c r="D27" s="263"/>
      <c r="F27" s="101"/>
    </row>
    <row r="28" spans="1:6" x14ac:dyDescent="0.25">
      <c r="A28" s="238" t="s">
        <v>277</v>
      </c>
      <c r="B28" s="233" t="s">
        <v>187</v>
      </c>
      <c r="C28" s="99" t="s">
        <v>284</v>
      </c>
      <c r="D28" s="263"/>
      <c r="F28" s="101"/>
    </row>
    <row r="29" spans="1:6" x14ac:dyDescent="0.25">
      <c r="A29" s="228" t="s">
        <v>219</v>
      </c>
      <c r="B29" s="234">
        <v>52615413000</v>
      </c>
      <c r="C29" s="100" t="s">
        <v>187</v>
      </c>
      <c r="D29" s="63">
        <f>SUM(D30:D31)</f>
        <v>0</v>
      </c>
    </row>
    <row r="30" spans="1:6" x14ac:dyDescent="0.25">
      <c r="A30" s="238" t="s">
        <v>285</v>
      </c>
      <c r="B30" s="233" t="s">
        <v>187</v>
      </c>
      <c r="C30" s="99" t="s">
        <v>287</v>
      </c>
      <c r="D30" s="264"/>
    </row>
    <row r="31" spans="1:6" x14ac:dyDescent="0.25">
      <c r="A31" s="238" t="s">
        <v>286</v>
      </c>
      <c r="B31" s="233" t="s">
        <v>187</v>
      </c>
      <c r="C31" s="99" t="s">
        <v>288</v>
      </c>
      <c r="D31" s="264"/>
    </row>
    <row r="32" spans="1:6" x14ac:dyDescent="0.25">
      <c r="A32" s="228" t="s">
        <v>220</v>
      </c>
      <c r="B32" s="234">
        <v>52615416000</v>
      </c>
      <c r="C32" s="100" t="s">
        <v>187</v>
      </c>
      <c r="D32" s="63">
        <f>SUM(D33:D39)</f>
        <v>0</v>
      </c>
    </row>
    <row r="33" spans="1:4" x14ac:dyDescent="0.25">
      <c r="A33" s="238" t="s">
        <v>289</v>
      </c>
      <c r="B33" s="233" t="s">
        <v>187</v>
      </c>
      <c r="C33" s="99" t="s">
        <v>296</v>
      </c>
      <c r="D33" s="265"/>
    </row>
    <row r="34" spans="1:4" x14ac:dyDescent="0.25">
      <c r="A34" s="238" t="s">
        <v>290</v>
      </c>
      <c r="B34" s="233" t="s">
        <v>187</v>
      </c>
      <c r="C34" s="99" t="s">
        <v>297</v>
      </c>
      <c r="D34" s="265"/>
    </row>
    <row r="35" spans="1:4" x14ac:dyDescent="0.25">
      <c r="A35" s="238" t="s">
        <v>291</v>
      </c>
      <c r="B35" s="233" t="s">
        <v>187</v>
      </c>
      <c r="C35" s="99" t="s">
        <v>298</v>
      </c>
      <c r="D35" s="265"/>
    </row>
    <row r="36" spans="1:4" x14ac:dyDescent="0.25">
      <c r="A36" s="238" t="s">
        <v>292</v>
      </c>
      <c r="B36" s="233" t="s">
        <v>187</v>
      </c>
      <c r="C36" s="99" t="s">
        <v>299</v>
      </c>
      <c r="D36" s="265"/>
    </row>
    <row r="37" spans="1:4" x14ac:dyDescent="0.25">
      <c r="A37" s="238" t="s">
        <v>293</v>
      </c>
      <c r="B37" s="233" t="s">
        <v>187</v>
      </c>
      <c r="C37" s="99" t="s">
        <v>300</v>
      </c>
      <c r="D37" s="265"/>
    </row>
    <row r="38" spans="1:4" x14ac:dyDescent="0.25">
      <c r="A38" s="238" t="s">
        <v>294</v>
      </c>
      <c r="B38" s="233" t="s">
        <v>187</v>
      </c>
      <c r="C38" s="99" t="s">
        <v>301</v>
      </c>
      <c r="D38" s="265"/>
    </row>
    <row r="39" spans="1:4" x14ac:dyDescent="0.25">
      <c r="A39" s="238" t="s">
        <v>295</v>
      </c>
      <c r="B39" s="233" t="s">
        <v>187</v>
      </c>
      <c r="C39" s="99" t="s">
        <v>302</v>
      </c>
      <c r="D39" s="265"/>
    </row>
    <row r="40" spans="1:4" x14ac:dyDescent="0.25">
      <c r="A40" s="228" t="s">
        <v>221</v>
      </c>
      <c r="B40" s="234">
        <v>52615419000</v>
      </c>
      <c r="C40" s="100" t="s">
        <v>187</v>
      </c>
      <c r="D40" s="63">
        <f>SUM(D41:D46)</f>
        <v>0</v>
      </c>
    </row>
    <row r="41" spans="1:4" x14ac:dyDescent="0.25">
      <c r="A41" s="238" t="s">
        <v>303</v>
      </c>
      <c r="B41" s="233" t="s">
        <v>187</v>
      </c>
      <c r="C41" s="99" t="s">
        <v>308</v>
      </c>
      <c r="D41" s="265"/>
    </row>
    <row r="42" spans="1:4" x14ac:dyDescent="0.25">
      <c r="A42" s="238" t="s">
        <v>304</v>
      </c>
      <c r="B42" s="233" t="s">
        <v>187</v>
      </c>
      <c r="C42" s="99" t="s">
        <v>309</v>
      </c>
      <c r="D42" s="265"/>
    </row>
    <row r="43" spans="1:4" x14ac:dyDescent="0.25">
      <c r="A43" s="238" t="s">
        <v>305</v>
      </c>
      <c r="B43" s="233" t="s">
        <v>187</v>
      </c>
      <c r="C43" s="99" t="s">
        <v>310</v>
      </c>
      <c r="D43" s="265"/>
    </row>
    <row r="44" spans="1:4" x14ac:dyDescent="0.25">
      <c r="A44" s="238" t="s">
        <v>306</v>
      </c>
      <c r="B44" s="233" t="s">
        <v>187</v>
      </c>
      <c r="C44" s="99" t="s">
        <v>311</v>
      </c>
      <c r="D44" s="265"/>
    </row>
    <row r="45" spans="1:4" x14ac:dyDescent="0.25">
      <c r="A45" s="238" t="s">
        <v>276</v>
      </c>
      <c r="B45" s="233" t="s">
        <v>187</v>
      </c>
      <c r="C45" s="99" t="s">
        <v>312</v>
      </c>
      <c r="D45" s="265"/>
    </row>
    <row r="46" spans="1:4" x14ac:dyDescent="0.25">
      <c r="A46" s="238" t="s">
        <v>307</v>
      </c>
      <c r="B46" s="233" t="s">
        <v>187</v>
      </c>
      <c r="C46" s="99" t="s">
        <v>313</v>
      </c>
      <c r="D46" s="265"/>
    </row>
    <row r="47" spans="1:4" x14ac:dyDescent="0.25">
      <c r="A47" s="228" t="s">
        <v>222</v>
      </c>
      <c r="B47" s="234">
        <v>52615422000</v>
      </c>
      <c r="C47" s="100" t="s">
        <v>187</v>
      </c>
      <c r="D47" s="63">
        <f>SUM(D48:D51)</f>
        <v>0</v>
      </c>
    </row>
    <row r="48" spans="1:4" x14ac:dyDescent="0.25">
      <c r="A48" s="238" t="s">
        <v>314</v>
      </c>
      <c r="B48" s="233" t="s">
        <v>187</v>
      </c>
      <c r="C48" s="99" t="s">
        <v>318</v>
      </c>
      <c r="D48" s="265"/>
    </row>
    <row r="49" spans="1:4" x14ac:dyDescent="0.25">
      <c r="A49" s="238" t="s">
        <v>315</v>
      </c>
      <c r="B49" s="233" t="s">
        <v>187</v>
      </c>
      <c r="C49" s="99" t="s">
        <v>319</v>
      </c>
      <c r="D49" s="265"/>
    </row>
    <row r="50" spans="1:4" x14ac:dyDescent="0.25">
      <c r="A50" s="238" t="s">
        <v>316</v>
      </c>
      <c r="B50" s="233" t="s">
        <v>187</v>
      </c>
      <c r="C50" s="99" t="s">
        <v>320</v>
      </c>
      <c r="D50" s="265"/>
    </row>
    <row r="51" spans="1:4" x14ac:dyDescent="0.25">
      <c r="A51" s="238" t="s">
        <v>317</v>
      </c>
      <c r="B51" s="233" t="s">
        <v>187</v>
      </c>
      <c r="C51" s="99" t="s">
        <v>321</v>
      </c>
      <c r="D51" s="265"/>
    </row>
    <row r="52" spans="1:4" x14ac:dyDescent="0.25">
      <c r="A52" s="228" t="s">
        <v>223</v>
      </c>
      <c r="B52" s="234">
        <v>52615428000</v>
      </c>
      <c r="C52" s="100" t="s">
        <v>187</v>
      </c>
      <c r="D52" s="63">
        <f>SUM(D53:D56)</f>
        <v>0</v>
      </c>
    </row>
    <row r="53" spans="1:4" x14ac:dyDescent="0.25">
      <c r="A53" s="238" t="s">
        <v>322</v>
      </c>
      <c r="B53" s="233" t="s">
        <v>187</v>
      </c>
      <c r="C53" s="99" t="s">
        <v>326</v>
      </c>
      <c r="D53" s="265"/>
    </row>
    <row r="54" spans="1:4" x14ac:dyDescent="0.25">
      <c r="A54" s="238" t="s">
        <v>323</v>
      </c>
      <c r="B54" s="233" t="s">
        <v>187</v>
      </c>
      <c r="C54" s="99" t="s">
        <v>327</v>
      </c>
      <c r="D54" s="265"/>
    </row>
    <row r="55" spans="1:4" x14ac:dyDescent="0.25">
      <c r="A55" s="238" t="s">
        <v>324</v>
      </c>
      <c r="B55" s="233" t="s">
        <v>187</v>
      </c>
      <c r="C55" s="99" t="s">
        <v>328</v>
      </c>
      <c r="D55" s="265"/>
    </row>
    <row r="56" spans="1:4" x14ac:dyDescent="0.25">
      <c r="A56" s="238" t="s">
        <v>325</v>
      </c>
      <c r="B56" s="233" t="s">
        <v>187</v>
      </c>
      <c r="C56" s="99" t="s">
        <v>329</v>
      </c>
      <c r="D56" s="265"/>
    </row>
    <row r="57" spans="1:4" x14ac:dyDescent="0.25">
      <c r="A57" s="228" t="s">
        <v>224</v>
      </c>
      <c r="B57" s="234">
        <v>52615425000</v>
      </c>
      <c r="C57" s="102" t="s">
        <v>187</v>
      </c>
      <c r="D57" s="63">
        <f>SUM(D58:D60)</f>
        <v>0</v>
      </c>
    </row>
    <row r="58" spans="1:4" x14ac:dyDescent="0.25">
      <c r="A58" s="238" t="s">
        <v>330</v>
      </c>
      <c r="B58" s="233" t="s">
        <v>187</v>
      </c>
      <c r="C58" s="99" t="s">
        <v>333</v>
      </c>
      <c r="D58" s="264"/>
    </row>
    <row r="59" spans="1:4" x14ac:dyDescent="0.25">
      <c r="A59" s="238" t="s">
        <v>331</v>
      </c>
      <c r="B59" s="233" t="s">
        <v>187</v>
      </c>
      <c r="C59" s="99" t="s">
        <v>334</v>
      </c>
      <c r="D59" s="264"/>
    </row>
    <row r="60" spans="1:4" x14ac:dyDescent="0.25">
      <c r="A60" s="238" t="s">
        <v>332</v>
      </c>
      <c r="B60" s="233" t="s">
        <v>187</v>
      </c>
      <c r="C60" s="99" t="s">
        <v>335</v>
      </c>
      <c r="D60" s="264"/>
    </row>
    <row r="61" spans="1:4" x14ac:dyDescent="0.25">
      <c r="A61" s="228" t="s">
        <v>225</v>
      </c>
      <c r="B61" s="234">
        <v>52615431000</v>
      </c>
      <c r="C61" s="102" t="s">
        <v>187</v>
      </c>
      <c r="D61" s="63">
        <f>SUM(D62:D67)</f>
        <v>0</v>
      </c>
    </row>
    <row r="62" spans="1:4" x14ac:dyDescent="0.25">
      <c r="A62" s="238" t="s">
        <v>336</v>
      </c>
      <c r="B62" s="233" t="s">
        <v>187</v>
      </c>
      <c r="C62" s="99" t="s">
        <v>342</v>
      </c>
      <c r="D62" s="264"/>
    </row>
    <row r="63" spans="1:4" x14ac:dyDescent="0.25">
      <c r="A63" s="238" t="s">
        <v>337</v>
      </c>
      <c r="B63" s="233" t="s">
        <v>187</v>
      </c>
      <c r="C63" s="99" t="s">
        <v>343</v>
      </c>
      <c r="D63" s="264"/>
    </row>
    <row r="64" spans="1:4" x14ac:dyDescent="0.25">
      <c r="A64" s="238" t="s">
        <v>338</v>
      </c>
      <c r="B64" s="233" t="s">
        <v>187</v>
      </c>
      <c r="C64" s="99" t="s">
        <v>344</v>
      </c>
      <c r="D64" s="264"/>
    </row>
    <row r="65" spans="1:4" x14ac:dyDescent="0.25">
      <c r="A65" s="238" t="s">
        <v>339</v>
      </c>
      <c r="B65" s="233" t="s">
        <v>187</v>
      </c>
      <c r="C65" s="99" t="s">
        <v>345</v>
      </c>
      <c r="D65" s="264"/>
    </row>
    <row r="66" spans="1:4" x14ac:dyDescent="0.25">
      <c r="A66" s="238" t="s">
        <v>340</v>
      </c>
      <c r="B66" s="233" t="s">
        <v>187</v>
      </c>
      <c r="C66" s="99" t="s">
        <v>346</v>
      </c>
      <c r="D66" s="264"/>
    </row>
    <row r="67" spans="1:4" x14ac:dyDescent="0.25">
      <c r="A67" s="238" t="s">
        <v>341</v>
      </c>
      <c r="B67" s="233" t="s">
        <v>187</v>
      </c>
      <c r="C67" s="99" t="s">
        <v>347</v>
      </c>
      <c r="D67" s="264"/>
    </row>
    <row r="68" spans="1:4" x14ac:dyDescent="0.25">
      <c r="A68" s="229" t="s">
        <v>226</v>
      </c>
      <c r="B68" s="234">
        <v>52615434000</v>
      </c>
      <c r="C68" s="102" t="s">
        <v>187</v>
      </c>
      <c r="D68" s="63">
        <f>SUM(D69:D73)</f>
        <v>0</v>
      </c>
    </row>
    <row r="69" spans="1:4" x14ac:dyDescent="0.25">
      <c r="A69" s="238" t="s">
        <v>348</v>
      </c>
      <c r="B69" s="233" t="s">
        <v>187</v>
      </c>
      <c r="C69" s="99" t="s">
        <v>353</v>
      </c>
      <c r="D69" s="266"/>
    </row>
    <row r="70" spans="1:4" x14ac:dyDescent="0.25">
      <c r="A70" s="238" t="s">
        <v>349</v>
      </c>
      <c r="B70" s="233" t="s">
        <v>187</v>
      </c>
      <c r="C70" s="99" t="s">
        <v>354</v>
      </c>
      <c r="D70" s="266"/>
    </row>
    <row r="71" spans="1:4" x14ac:dyDescent="0.25">
      <c r="A71" s="238" t="s">
        <v>350</v>
      </c>
      <c r="B71" s="233" t="s">
        <v>187</v>
      </c>
      <c r="C71" s="99" t="s">
        <v>355</v>
      </c>
      <c r="D71" s="266"/>
    </row>
    <row r="72" spans="1:4" x14ac:dyDescent="0.25">
      <c r="A72" s="238" t="s">
        <v>351</v>
      </c>
      <c r="B72" s="233" t="s">
        <v>187</v>
      </c>
      <c r="C72" s="99" t="s">
        <v>356</v>
      </c>
      <c r="D72" s="266"/>
    </row>
    <row r="73" spans="1:4" x14ac:dyDescent="0.25">
      <c r="A73" s="238" t="s">
        <v>352</v>
      </c>
      <c r="B73" s="233" t="s">
        <v>187</v>
      </c>
      <c r="C73" s="99" t="s">
        <v>357</v>
      </c>
      <c r="D73" s="266"/>
    </row>
    <row r="74" spans="1:4" x14ac:dyDescent="0.25">
      <c r="A74" s="19"/>
      <c r="B74" s="239"/>
      <c r="C74" s="73"/>
      <c r="D74" s="74"/>
    </row>
    <row r="75" spans="1:4" ht="24.75" customHeight="1" x14ac:dyDescent="0.25">
      <c r="A75" s="69" t="s">
        <v>211</v>
      </c>
      <c r="B75" s="19"/>
      <c r="C75" s="19"/>
      <c r="D75" s="63">
        <f>SUM(D12,D14,D21,D29,D32,D40,D47,D52,D57,D61,D68)</f>
        <v>0</v>
      </c>
    </row>
    <row r="76" spans="1:4" x14ac:dyDescent="0.25">
      <c r="A76" s="70"/>
      <c r="B76" s="71"/>
      <c r="C76" s="71"/>
      <c r="D76" s="72"/>
    </row>
    <row r="77" spans="1:4" x14ac:dyDescent="0.25">
      <c r="A77" s="34" t="s">
        <v>121</v>
      </c>
      <c r="B77" s="35"/>
      <c r="C77" s="35"/>
      <c r="D77" s="267"/>
    </row>
    <row r="78" spans="1:4" x14ac:dyDescent="0.25">
      <c r="A78" s="37" t="s">
        <v>189</v>
      </c>
      <c r="B78" s="38"/>
      <c r="C78" s="38"/>
      <c r="D78" s="240">
        <f>D10-D77</f>
        <v>0</v>
      </c>
    </row>
    <row r="79" spans="1:4" x14ac:dyDescent="0.25">
      <c r="A79" s="42" t="s">
        <v>122</v>
      </c>
      <c r="B79" s="47"/>
      <c r="C79" s="47"/>
      <c r="D79" s="49">
        <v>278860</v>
      </c>
    </row>
    <row r="80" spans="1:4" x14ac:dyDescent="0.25">
      <c r="A80" s="40" t="s">
        <v>190</v>
      </c>
      <c r="B80" s="38"/>
      <c r="C80" s="38"/>
      <c r="D80" s="41">
        <f>D10-D79</f>
        <v>-278860</v>
      </c>
    </row>
    <row r="81" spans="1:6" ht="111" customHeight="1" x14ac:dyDescent="0.25">
      <c r="A81" s="50" t="s">
        <v>191</v>
      </c>
      <c r="B81" s="303"/>
      <c r="C81" s="304"/>
      <c r="D81" s="305"/>
      <c r="F81" s="101"/>
    </row>
    <row r="82" spans="1:6" x14ac:dyDescent="0.25">
      <c r="F82" s="101"/>
    </row>
    <row r="83" spans="1:6" x14ac:dyDescent="0.25">
      <c r="F83" s="101"/>
    </row>
    <row r="84" spans="1:6" x14ac:dyDescent="0.25">
      <c r="F84" s="101"/>
    </row>
    <row r="85" spans="1:6" x14ac:dyDescent="0.25">
      <c r="F85" s="101"/>
    </row>
    <row r="86" spans="1:6" x14ac:dyDescent="0.25">
      <c r="F86" s="101"/>
    </row>
  </sheetData>
  <sheetProtection sort="0" autoFilter="0"/>
  <mergeCells count="9">
    <mergeCell ref="A3:D3"/>
    <mergeCell ref="A1:D1"/>
    <mergeCell ref="A2:D2"/>
    <mergeCell ref="B81:D81"/>
    <mergeCell ref="A5:D5"/>
    <mergeCell ref="A7:A8"/>
    <mergeCell ref="D7:D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Z16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7.28515625" style="26" customWidth="1"/>
    <col min="2" max="2" width="33.28515625" style="26" customWidth="1"/>
    <col min="3" max="3" width="16.7109375" style="26" customWidth="1"/>
    <col min="4" max="4" width="14.7109375" style="26" customWidth="1"/>
    <col min="5" max="5" width="12.7109375" style="26" customWidth="1"/>
    <col min="6" max="6" width="20.85546875" style="26" customWidth="1"/>
    <col min="7" max="7" width="18.140625" style="26" customWidth="1"/>
    <col min="8" max="8" width="12.5703125" style="26" customWidth="1"/>
    <col min="9" max="9" width="11.42578125" style="26" customWidth="1"/>
    <col min="10" max="10" width="9.140625" style="26"/>
    <col min="11" max="11" width="10.85546875" style="26" customWidth="1"/>
    <col min="12" max="12" width="12.28515625" style="26" customWidth="1"/>
    <col min="13" max="13" width="11.140625" style="26" customWidth="1"/>
    <col min="14" max="14" width="10.5703125" style="26" customWidth="1"/>
    <col min="15" max="15" width="11.42578125" style="26" customWidth="1"/>
    <col min="16" max="16" width="9.140625" style="26"/>
    <col min="17" max="17" width="12.140625" style="26" customWidth="1"/>
    <col min="18" max="18" width="12" style="26" customWidth="1"/>
    <col min="19" max="19" width="16.85546875" style="26" customWidth="1"/>
    <col min="20" max="20" width="15.5703125" style="26" customWidth="1"/>
    <col min="21" max="21" width="14.140625" style="26" customWidth="1"/>
    <col min="22" max="22" width="11.7109375" style="26" customWidth="1"/>
    <col min="23" max="23" width="11.85546875" style="26" customWidth="1"/>
    <col min="24" max="24" width="12.140625" style="26" customWidth="1"/>
    <col min="25" max="25" width="13" style="26" customWidth="1"/>
    <col min="26" max="26" width="11.42578125" style="26" customWidth="1"/>
    <col min="27" max="16384" width="9.140625" style="26"/>
  </cols>
  <sheetData>
    <row r="2" spans="1:26" ht="18.75" x14ac:dyDescent="0.25">
      <c r="A2" s="310" t="s">
        <v>123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</row>
    <row r="4" spans="1:26" ht="232.5" customHeight="1" x14ac:dyDescent="0.25">
      <c r="A4" s="20" t="s">
        <v>117</v>
      </c>
      <c r="B4" s="20" t="s">
        <v>118</v>
      </c>
      <c r="C4" s="20" t="s">
        <v>119</v>
      </c>
      <c r="D4" s="20" t="s">
        <v>124</v>
      </c>
      <c r="E4" s="20" t="s">
        <v>125</v>
      </c>
      <c r="F4" s="20" t="s">
        <v>126</v>
      </c>
      <c r="G4" s="20" t="s">
        <v>127</v>
      </c>
      <c r="H4" s="20" t="s">
        <v>128</v>
      </c>
      <c r="I4" s="20" t="s">
        <v>129</v>
      </c>
      <c r="J4" s="20" t="s">
        <v>130</v>
      </c>
      <c r="K4" s="20" t="s">
        <v>131</v>
      </c>
      <c r="L4" s="20" t="s">
        <v>132</v>
      </c>
      <c r="M4" s="20" t="s">
        <v>133</v>
      </c>
      <c r="N4" s="20" t="s">
        <v>134</v>
      </c>
      <c r="O4" s="20" t="s">
        <v>135</v>
      </c>
      <c r="P4" s="20" t="s">
        <v>136</v>
      </c>
      <c r="Q4" s="20" t="s">
        <v>137</v>
      </c>
      <c r="R4" s="20" t="s">
        <v>138</v>
      </c>
      <c r="S4" s="20" t="s">
        <v>139</v>
      </c>
      <c r="T4" s="20" t="s">
        <v>140</v>
      </c>
      <c r="U4" s="87" t="s">
        <v>203</v>
      </c>
      <c r="V4" s="87" t="s">
        <v>204</v>
      </c>
      <c r="W4" s="87" t="s">
        <v>205</v>
      </c>
      <c r="X4" s="87" t="s">
        <v>206</v>
      </c>
      <c r="Y4" s="87" t="s">
        <v>207</v>
      </c>
      <c r="Z4" s="87" t="s">
        <v>208</v>
      </c>
    </row>
    <row r="5" spans="1:26" ht="21" customHeight="1" x14ac:dyDescent="0.25">
      <c r="A5" s="20"/>
      <c r="B5" s="20">
        <v>1</v>
      </c>
      <c r="C5" s="81">
        <v>2</v>
      </c>
      <c r="D5" s="81">
        <v>3</v>
      </c>
      <c r="E5" s="81">
        <v>4</v>
      </c>
      <c r="F5" s="81">
        <v>5</v>
      </c>
      <c r="G5" s="81">
        <v>6</v>
      </c>
      <c r="H5" s="81">
        <v>7</v>
      </c>
      <c r="I5" s="81">
        <v>8</v>
      </c>
      <c r="J5" s="81">
        <v>9</v>
      </c>
      <c r="K5" s="81">
        <v>10</v>
      </c>
      <c r="L5" s="81">
        <v>11</v>
      </c>
      <c r="M5" s="81">
        <v>12</v>
      </c>
      <c r="N5" s="81">
        <v>13</v>
      </c>
      <c r="O5" s="81">
        <v>14</v>
      </c>
      <c r="P5" s="81">
        <v>15</v>
      </c>
      <c r="Q5" s="81">
        <v>16</v>
      </c>
      <c r="R5" s="81">
        <v>17</v>
      </c>
      <c r="S5" s="81">
        <v>18</v>
      </c>
      <c r="T5" s="81">
        <v>19</v>
      </c>
      <c r="U5" s="19">
        <v>20</v>
      </c>
      <c r="V5" s="19">
        <v>21</v>
      </c>
      <c r="W5" s="19">
        <v>22</v>
      </c>
      <c r="X5" s="19">
        <v>23</v>
      </c>
      <c r="Y5" s="21">
        <v>24</v>
      </c>
      <c r="Z5" s="19">
        <v>25</v>
      </c>
    </row>
    <row r="6" spans="1:26" ht="41.25" customHeight="1" x14ac:dyDescent="0.25">
      <c r="A6" s="88" t="s">
        <v>258</v>
      </c>
      <c r="B6" s="230">
        <v>52615000000</v>
      </c>
      <c r="C6" s="231" t="s">
        <v>187</v>
      </c>
      <c r="D6" s="54">
        <f>SUM(D9,D11:D16,D18:D24,D26:D27,D29:D35,D37:D42,D44:D47,D49:D52,D54:D56,D58:D63,D65:D69)</f>
        <v>0</v>
      </c>
      <c r="E6" s="54">
        <f t="shared" ref="E6:Z6" si="0">SUM(E9,E11:E16,E18:E24,E26:E27,E29:E35,E37:E42,E44:E47,E49:E52,E54:E56,E58:E63,E65:E69)</f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  <c r="S6" s="54">
        <f t="shared" si="0"/>
        <v>0</v>
      </c>
      <c r="T6" s="54">
        <f t="shared" si="0"/>
        <v>0</v>
      </c>
      <c r="U6" s="54">
        <f t="shared" si="0"/>
        <v>0</v>
      </c>
      <c r="V6" s="54">
        <f t="shared" si="0"/>
        <v>0</v>
      </c>
      <c r="W6" s="54">
        <f t="shared" si="0"/>
        <v>0</v>
      </c>
      <c r="X6" s="54">
        <f t="shared" si="0"/>
        <v>0</v>
      </c>
      <c r="Y6" s="54">
        <f t="shared" si="0"/>
        <v>0</v>
      </c>
      <c r="Z6" s="54">
        <f t="shared" si="0"/>
        <v>0</v>
      </c>
    </row>
    <row r="7" spans="1:26" ht="27" customHeight="1" x14ac:dyDescent="0.25">
      <c r="A7" s="68" t="s">
        <v>193</v>
      </c>
      <c r="B7" s="235"/>
      <c r="C7" s="236"/>
      <c r="D7" s="9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94"/>
      <c r="R7" s="19"/>
      <c r="S7" s="19"/>
      <c r="T7" s="19"/>
      <c r="U7" s="19"/>
      <c r="V7" s="19"/>
      <c r="W7" s="19"/>
      <c r="X7" s="19"/>
      <c r="Y7" s="19"/>
      <c r="Z7" s="19"/>
    </row>
    <row r="8" spans="1:26" ht="18.75" customHeight="1" x14ac:dyDescent="0.25">
      <c r="A8" s="69" t="s">
        <v>358</v>
      </c>
      <c r="B8" s="259">
        <v>52615101000</v>
      </c>
      <c r="C8" s="233" t="s">
        <v>187</v>
      </c>
      <c r="D8" s="94">
        <f>D9</f>
        <v>0</v>
      </c>
      <c r="E8" s="94">
        <f t="shared" ref="E8:Z8" si="1">E9</f>
        <v>0</v>
      </c>
      <c r="F8" s="94">
        <f t="shared" si="1"/>
        <v>0</v>
      </c>
      <c r="G8" s="94">
        <f t="shared" si="1"/>
        <v>0</v>
      </c>
      <c r="H8" s="94">
        <f t="shared" si="1"/>
        <v>0</v>
      </c>
      <c r="I8" s="94">
        <f t="shared" si="1"/>
        <v>0</v>
      </c>
      <c r="J8" s="94">
        <f t="shared" si="1"/>
        <v>0</v>
      </c>
      <c r="K8" s="94">
        <f t="shared" si="1"/>
        <v>0</v>
      </c>
      <c r="L8" s="94">
        <f t="shared" si="1"/>
        <v>0</v>
      </c>
      <c r="M8" s="94">
        <f t="shared" si="1"/>
        <v>0</v>
      </c>
      <c r="N8" s="94">
        <f t="shared" si="1"/>
        <v>0</v>
      </c>
      <c r="O8" s="94">
        <f t="shared" si="1"/>
        <v>0</v>
      </c>
      <c r="P8" s="94">
        <f t="shared" si="1"/>
        <v>0</v>
      </c>
      <c r="Q8" s="94">
        <f t="shared" si="1"/>
        <v>0</v>
      </c>
      <c r="R8" s="94">
        <f t="shared" si="1"/>
        <v>0</v>
      </c>
      <c r="S8" s="94">
        <f t="shared" si="1"/>
        <v>0</v>
      </c>
      <c r="T8" s="94">
        <f t="shared" si="1"/>
        <v>0</v>
      </c>
      <c r="U8" s="94">
        <f t="shared" si="1"/>
        <v>0</v>
      </c>
      <c r="V8" s="94">
        <f t="shared" si="1"/>
        <v>0</v>
      </c>
      <c r="W8" s="94">
        <f t="shared" si="1"/>
        <v>0</v>
      </c>
      <c r="X8" s="94">
        <f t="shared" si="1"/>
        <v>0</v>
      </c>
      <c r="Y8" s="94">
        <f t="shared" si="1"/>
        <v>0</v>
      </c>
      <c r="Z8" s="94">
        <f t="shared" si="1"/>
        <v>0</v>
      </c>
    </row>
    <row r="9" spans="1:26" ht="19.5" customHeight="1" x14ac:dyDescent="0.25">
      <c r="A9" s="68" t="s">
        <v>360</v>
      </c>
      <c r="B9" s="233" t="s">
        <v>187</v>
      </c>
      <c r="C9" s="99">
        <v>52615101001</v>
      </c>
      <c r="D9" s="95">
        <f>SUM(E9:P9)</f>
        <v>0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95">
        <f>SUM(R9:Z9)</f>
        <v>0</v>
      </c>
      <c r="R9" s="265"/>
      <c r="S9" s="265"/>
      <c r="T9" s="265"/>
      <c r="U9" s="265"/>
      <c r="V9" s="265"/>
      <c r="W9" s="265"/>
      <c r="X9" s="265"/>
      <c r="Y9" s="265"/>
      <c r="Z9" s="265"/>
    </row>
    <row r="10" spans="1:26" x14ac:dyDescent="0.25">
      <c r="A10" s="228" t="s">
        <v>217</v>
      </c>
      <c r="B10" s="232">
        <v>52615402000</v>
      </c>
      <c r="C10" s="103" t="s">
        <v>187</v>
      </c>
      <c r="D10" s="94">
        <f>SUM(D11:D16)</f>
        <v>0</v>
      </c>
      <c r="E10" s="94">
        <f t="shared" ref="E10:Z10" si="2">SUM(E11:E16)</f>
        <v>0</v>
      </c>
      <c r="F10" s="94">
        <f t="shared" si="2"/>
        <v>0</v>
      </c>
      <c r="G10" s="94">
        <f t="shared" si="2"/>
        <v>0</v>
      </c>
      <c r="H10" s="94">
        <f t="shared" si="2"/>
        <v>0</v>
      </c>
      <c r="I10" s="94">
        <f t="shared" si="2"/>
        <v>0</v>
      </c>
      <c r="J10" s="94">
        <f t="shared" si="2"/>
        <v>0</v>
      </c>
      <c r="K10" s="94">
        <f t="shared" si="2"/>
        <v>0</v>
      </c>
      <c r="L10" s="94">
        <f t="shared" si="2"/>
        <v>0</v>
      </c>
      <c r="M10" s="94">
        <f t="shared" si="2"/>
        <v>0</v>
      </c>
      <c r="N10" s="94">
        <f t="shared" si="2"/>
        <v>0</v>
      </c>
      <c r="O10" s="94">
        <f t="shared" si="2"/>
        <v>0</v>
      </c>
      <c r="P10" s="94">
        <f t="shared" si="2"/>
        <v>0</v>
      </c>
      <c r="Q10" s="94">
        <f t="shared" si="2"/>
        <v>0</v>
      </c>
      <c r="R10" s="94">
        <f t="shared" si="2"/>
        <v>0</v>
      </c>
      <c r="S10" s="94">
        <f t="shared" si="2"/>
        <v>0</v>
      </c>
      <c r="T10" s="94">
        <f t="shared" si="2"/>
        <v>0</v>
      </c>
      <c r="U10" s="94">
        <f t="shared" si="2"/>
        <v>0</v>
      </c>
      <c r="V10" s="94">
        <f t="shared" si="2"/>
        <v>0</v>
      </c>
      <c r="W10" s="94">
        <f t="shared" si="2"/>
        <v>0</v>
      </c>
      <c r="X10" s="94">
        <f t="shared" si="2"/>
        <v>0</v>
      </c>
      <c r="Y10" s="94">
        <f t="shared" si="2"/>
        <v>0</v>
      </c>
      <c r="Z10" s="94">
        <f t="shared" si="2"/>
        <v>0</v>
      </c>
    </row>
    <row r="11" spans="1:26" x14ac:dyDescent="0.25">
      <c r="A11" s="238" t="s">
        <v>259</v>
      </c>
      <c r="B11" s="233" t="s">
        <v>187</v>
      </c>
      <c r="C11" s="99" t="s">
        <v>265</v>
      </c>
      <c r="D11" s="95">
        <f>SUM(E11:P11)</f>
        <v>0</v>
      </c>
      <c r="E11" s="265"/>
      <c r="F11" s="265"/>
      <c r="G11" s="265"/>
      <c r="H11" s="265"/>
      <c r="I11" s="265"/>
      <c r="J11" s="268"/>
      <c r="K11" s="265"/>
      <c r="L11" s="265"/>
      <c r="M11" s="265"/>
      <c r="N11" s="265"/>
      <c r="O11" s="265"/>
      <c r="P11" s="265"/>
      <c r="Q11" s="95">
        <f>SUM(R11:Z11)</f>
        <v>0</v>
      </c>
      <c r="R11" s="265"/>
      <c r="S11" s="265"/>
      <c r="T11" s="265"/>
      <c r="U11" s="265"/>
      <c r="V11" s="265"/>
      <c r="W11" s="265"/>
      <c r="X11" s="265"/>
      <c r="Y11" s="265"/>
      <c r="Z11" s="265"/>
    </row>
    <row r="12" spans="1:26" x14ac:dyDescent="0.25">
      <c r="A12" s="238" t="s">
        <v>260</v>
      </c>
      <c r="B12" s="233" t="s">
        <v>187</v>
      </c>
      <c r="C12" s="99" t="s">
        <v>266</v>
      </c>
      <c r="D12" s="95">
        <f t="shared" ref="D12:D16" si="3">SUM(E12:P12)</f>
        <v>0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95">
        <f t="shared" ref="Q12:Q16" si="4">SUM(R12:Z12)</f>
        <v>0</v>
      </c>
      <c r="R12" s="269"/>
      <c r="S12" s="269"/>
      <c r="T12" s="269"/>
      <c r="U12" s="269"/>
      <c r="V12" s="269"/>
      <c r="W12" s="269"/>
      <c r="X12" s="269"/>
      <c r="Y12" s="269"/>
      <c r="Z12" s="269"/>
    </row>
    <row r="13" spans="1:26" x14ac:dyDescent="0.25">
      <c r="A13" s="238" t="s">
        <v>261</v>
      </c>
      <c r="B13" s="233" t="s">
        <v>187</v>
      </c>
      <c r="C13" s="99" t="s">
        <v>267</v>
      </c>
      <c r="D13" s="95">
        <f t="shared" si="3"/>
        <v>0</v>
      </c>
      <c r="E13" s="265"/>
      <c r="F13" s="265"/>
      <c r="G13" s="265"/>
      <c r="H13" s="265"/>
      <c r="I13" s="265"/>
      <c r="J13" s="268"/>
      <c r="K13" s="265"/>
      <c r="L13" s="265"/>
      <c r="M13" s="265"/>
      <c r="N13" s="265"/>
      <c r="O13" s="265"/>
      <c r="P13" s="265"/>
      <c r="Q13" s="95">
        <f t="shared" si="4"/>
        <v>0</v>
      </c>
      <c r="R13" s="265"/>
      <c r="S13" s="265"/>
      <c r="T13" s="265"/>
      <c r="U13" s="265"/>
      <c r="V13" s="265"/>
      <c r="W13" s="265"/>
      <c r="X13" s="265"/>
      <c r="Y13" s="265"/>
      <c r="Z13" s="265"/>
    </row>
    <row r="14" spans="1:26" x14ac:dyDescent="0.25">
      <c r="A14" s="238" t="s">
        <v>262</v>
      </c>
      <c r="B14" s="233" t="s">
        <v>187</v>
      </c>
      <c r="C14" s="99" t="s">
        <v>268</v>
      </c>
      <c r="D14" s="95">
        <f t="shared" si="3"/>
        <v>0</v>
      </c>
      <c r="E14" s="265"/>
      <c r="F14" s="265"/>
      <c r="G14" s="265"/>
      <c r="H14" s="265"/>
      <c r="I14" s="265"/>
      <c r="J14" s="268"/>
      <c r="K14" s="265"/>
      <c r="L14" s="265"/>
      <c r="M14" s="265"/>
      <c r="N14" s="265"/>
      <c r="O14" s="265"/>
      <c r="P14" s="265"/>
      <c r="Q14" s="95">
        <f t="shared" si="4"/>
        <v>0</v>
      </c>
      <c r="R14" s="265"/>
      <c r="S14" s="265"/>
      <c r="T14" s="265"/>
      <c r="U14" s="265"/>
      <c r="V14" s="265"/>
      <c r="W14" s="265"/>
      <c r="X14" s="265"/>
      <c r="Y14" s="265"/>
      <c r="Z14" s="265"/>
    </row>
    <row r="15" spans="1:26" x14ac:dyDescent="0.25">
      <c r="A15" s="238" t="s">
        <v>263</v>
      </c>
      <c r="B15" s="233" t="s">
        <v>187</v>
      </c>
      <c r="C15" s="99" t="s">
        <v>269</v>
      </c>
      <c r="D15" s="95">
        <f t="shared" si="3"/>
        <v>0</v>
      </c>
      <c r="E15" s="265"/>
      <c r="F15" s="265"/>
      <c r="G15" s="265"/>
      <c r="H15" s="265"/>
      <c r="I15" s="265"/>
      <c r="J15" s="268"/>
      <c r="K15" s="265"/>
      <c r="L15" s="265"/>
      <c r="M15" s="265"/>
      <c r="N15" s="265"/>
      <c r="O15" s="265"/>
      <c r="P15" s="265"/>
      <c r="Q15" s="95">
        <f t="shared" si="4"/>
        <v>0</v>
      </c>
      <c r="R15" s="265"/>
      <c r="S15" s="265"/>
      <c r="T15" s="265"/>
      <c r="U15" s="265"/>
      <c r="V15" s="265"/>
      <c r="W15" s="265"/>
      <c r="X15" s="265"/>
      <c r="Y15" s="265"/>
      <c r="Z15" s="265"/>
    </row>
    <row r="16" spans="1:26" x14ac:dyDescent="0.25">
      <c r="A16" s="238" t="s">
        <v>264</v>
      </c>
      <c r="B16" s="233" t="s">
        <v>187</v>
      </c>
      <c r="C16" s="99" t="s">
        <v>270</v>
      </c>
      <c r="D16" s="95">
        <f t="shared" si="3"/>
        <v>0</v>
      </c>
      <c r="E16" s="265"/>
      <c r="F16" s="265"/>
      <c r="G16" s="265"/>
      <c r="H16" s="265"/>
      <c r="I16" s="265"/>
      <c r="J16" s="268"/>
      <c r="K16" s="265"/>
      <c r="L16" s="265"/>
      <c r="M16" s="265"/>
      <c r="N16" s="265"/>
      <c r="O16" s="265"/>
      <c r="P16" s="265"/>
      <c r="Q16" s="95">
        <f t="shared" si="4"/>
        <v>0</v>
      </c>
      <c r="R16" s="265"/>
      <c r="S16" s="265"/>
      <c r="T16" s="265"/>
      <c r="U16" s="265"/>
      <c r="V16" s="265"/>
      <c r="W16" s="265"/>
      <c r="X16" s="265"/>
      <c r="Y16" s="265"/>
      <c r="Z16" s="265"/>
    </row>
    <row r="17" spans="1:26" x14ac:dyDescent="0.25">
      <c r="A17" s="228" t="s">
        <v>218</v>
      </c>
      <c r="B17" s="232">
        <v>52615404000</v>
      </c>
      <c r="C17" s="103" t="s">
        <v>187</v>
      </c>
      <c r="D17" s="94">
        <f>SUM(D18:D24)</f>
        <v>0</v>
      </c>
      <c r="E17" s="94">
        <f t="shared" ref="E17:Z17" si="5">SUM(E18:E24)</f>
        <v>0</v>
      </c>
      <c r="F17" s="94">
        <f t="shared" si="5"/>
        <v>0</v>
      </c>
      <c r="G17" s="94">
        <f t="shared" si="5"/>
        <v>0</v>
      </c>
      <c r="H17" s="94">
        <f t="shared" si="5"/>
        <v>0</v>
      </c>
      <c r="I17" s="94">
        <f t="shared" si="5"/>
        <v>0</v>
      </c>
      <c r="J17" s="94">
        <f t="shared" si="5"/>
        <v>0</v>
      </c>
      <c r="K17" s="94">
        <f t="shared" si="5"/>
        <v>0</v>
      </c>
      <c r="L17" s="94">
        <f t="shared" si="5"/>
        <v>0</v>
      </c>
      <c r="M17" s="94">
        <f t="shared" si="5"/>
        <v>0</v>
      </c>
      <c r="N17" s="94">
        <f t="shared" si="5"/>
        <v>0</v>
      </c>
      <c r="O17" s="94">
        <f t="shared" si="5"/>
        <v>0</v>
      </c>
      <c r="P17" s="94">
        <f t="shared" si="5"/>
        <v>0</v>
      </c>
      <c r="Q17" s="94">
        <f t="shared" si="5"/>
        <v>0</v>
      </c>
      <c r="R17" s="94">
        <f t="shared" si="5"/>
        <v>0</v>
      </c>
      <c r="S17" s="94">
        <f t="shared" si="5"/>
        <v>0</v>
      </c>
      <c r="T17" s="94">
        <f t="shared" si="5"/>
        <v>0</v>
      </c>
      <c r="U17" s="94">
        <f t="shared" si="5"/>
        <v>0</v>
      </c>
      <c r="V17" s="94">
        <f t="shared" si="5"/>
        <v>0</v>
      </c>
      <c r="W17" s="94">
        <f t="shared" si="5"/>
        <v>0</v>
      </c>
      <c r="X17" s="94">
        <f t="shared" si="5"/>
        <v>0</v>
      </c>
      <c r="Y17" s="94">
        <f t="shared" si="5"/>
        <v>0</v>
      </c>
      <c r="Z17" s="94">
        <f t="shared" si="5"/>
        <v>0</v>
      </c>
    </row>
    <row r="18" spans="1:26" x14ac:dyDescent="0.25">
      <c r="A18" s="238" t="s">
        <v>271</v>
      </c>
      <c r="B18" s="233" t="s">
        <v>187</v>
      </c>
      <c r="C18" s="99" t="s">
        <v>278</v>
      </c>
      <c r="D18" s="95">
        <f>SUM(E18:P18)</f>
        <v>0</v>
      </c>
      <c r="E18" s="265"/>
      <c r="F18" s="265"/>
      <c r="G18" s="265"/>
      <c r="H18" s="265"/>
      <c r="I18" s="265"/>
      <c r="J18" s="268"/>
      <c r="K18" s="265"/>
      <c r="L18" s="265"/>
      <c r="M18" s="265"/>
      <c r="N18" s="265"/>
      <c r="O18" s="265"/>
      <c r="P18" s="265"/>
      <c r="Q18" s="95">
        <f>SUM(R18:Z18)</f>
        <v>0</v>
      </c>
      <c r="R18" s="265"/>
      <c r="S18" s="265"/>
      <c r="T18" s="265"/>
      <c r="U18" s="265"/>
      <c r="V18" s="265"/>
      <c r="W18" s="265"/>
      <c r="X18" s="265"/>
      <c r="Y18" s="265"/>
      <c r="Z18" s="265"/>
    </row>
    <row r="19" spans="1:26" x14ac:dyDescent="0.25">
      <c r="A19" s="238" t="s">
        <v>272</v>
      </c>
      <c r="B19" s="233" t="s">
        <v>187</v>
      </c>
      <c r="C19" s="99" t="s">
        <v>279</v>
      </c>
      <c r="D19" s="95">
        <f t="shared" ref="D19:D24" si="6">SUM(E19:P19)</f>
        <v>0</v>
      </c>
      <c r="E19" s="265"/>
      <c r="F19" s="265"/>
      <c r="G19" s="265"/>
      <c r="H19" s="265"/>
      <c r="I19" s="265"/>
      <c r="J19" s="268"/>
      <c r="K19" s="265"/>
      <c r="L19" s="265"/>
      <c r="M19" s="265"/>
      <c r="N19" s="265"/>
      <c r="O19" s="265"/>
      <c r="P19" s="265"/>
      <c r="Q19" s="95">
        <f t="shared" ref="Q19:Q24" si="7">SUM(R19:Z19)</f>
        <v>0</v>
      </c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x14ac:dyDescent="0.25">
      <c r="A20" s="238" t="s">
        <v>273</v>
      </c>
      <c r="B20" s="233" t="s">
        <v>187</v>
      </c>
      <c r="C20" s="99" t="s">
        <v>280</v>
      </c>
      <c r="D20" s="95">
        <f t="shared" si="6"/>
        <v>0</v>
      </c>
      <c r="E20" s="265"/>
      <c r="F20" s="265"/>
      <c r="G20" s="265"/>
      <c r="H20" s="265"/>
      <c r="I20" s="265"/>
      <c r="J20" s="268"/>
      <c r="K20" s="265"/>
      <c r="L20" s="265"/>
      <c r="M20" s="265"/>
      <c r="N20" s="265"/>
      <c r="O20" s="265"/>
      <c r="P20" s="265"/>
      <c r="Q20" s="95">
        <f t="shared" si="7"/>
        <v>0</v>
      </c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x14ac:dyDescent="0.25">
      <c r="A21" s="238" t="s">
        <v>274</v>
      </c>
      <c r="B21" s="233" t="s">
        <v>187</v>
      </c>
      <c r="C21" s="99" t="s">
        <v>281</v>
      </c>
      <c r="D21" s="95">
        <f t="shared" si="6"/>
        <v>0</v>
      </c>
      <c r="E21" s="265"/>
      <c r="F21" s="265"/>
      <c r="G21" s="265"/>
      <c r="H21" s="265"/>
      <c r="I21" s="265"/>
      <c r="J21" s="268"/>
      <c r="K21" s="265"/>
      <c r="L21" s="265"/>
      <c r="M21" s="265"/>
      <c r="N21" s="265"/>
      <c r="O21" s="265"/>
      <c r="P21" s="265"/>
      <c r="Q21" s="95">
        <f t="shared" si="7"/>
        <v>0</v>
      </c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x14ac:dyDescent="0.25">
      <c r="A22" s="238" t="s">
        <v>275</v>
      </c>
      <c r="B22" s="233" t="s">
        <v>187</v>
      </c>
      <c r="C22" s="99" t="s">
        <v>282</v>
      </c>
      <c r="D22" s="95">
        <f t="shared" si="6"/>
        <v>0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95">
        <f t="shared" si="7"/>
        <v>0</v>
      </c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26" x14ac:dyDescent="0.25">
      <c r="A23" s="238" t="s">
        <v>276</v>
      </c>
      <c r="B23" s="233" t="s">
        <v>187</v>
      </c>
      <c r="C23" s="99" t="s">
        <v>283</v>
      </c>
      <c r="D23" s="95">
        <f t="shared" si="6"/>
        <v>0</v>
      </c>
      <c r="E23" s="265"/>
      <c r="F23" s="265"/>
      <c r="G23" s="265"/>
      <c r="H23" s="265"/>
      <c r="I23" s="265"/>
      <c r="J23" s="268"/>
      <c r="K23" s="265"/>
      <c r="L23" s="265"/>
      <c r="M23" s="265"/>
      <c r="N23" s="265"/>
      <c r="O23" s="265"/>
      <c r="P23" s="265"/>
      <c r="Q23" s="95">
        <f t="shared" si="7"/>
        <v>0</v>
      </c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x14ac:dyDescent="0.25">
      <c r="A24" s="238" t="s">
        <v>277</v>
      </c>
      <c r="B24" s="233" t="s">
        <v>187</v>
      </c>
      <c r="C24" s="99" t="s">
        <v>284</v>
      </c>
      <c r="D24" s="95">
        <f t="shared" si="6"/>
        <v>0</v>
      </c>
      <c r="E24" s="265"/>
      <c r="F24" s="265"/>
      <c r="G24" s="265"/>
      <c r="H24" s="265"/>
      <c r="I24" s="265"/>
      <c r="J24" s="268"/>
      <c r="K24" s="265"/>
      <c r="L24" s="265"/>
      <c r="M24" s="265"/>
      <c r="N24" s="265"/>
      <c r="O24" s="265"/>
      <c r="P24" s="265"/>
      <c r="Q24" s="95">
        <f t="shared" si="7"/>
        <v>0</v>
      </c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x14ac:dyDescent="0.25">
      <c r="A25" s="228" t="s">
        <v>219</v>
      </c>
      <c r="B25" s="234">
        <v>52615413000</v>
      </c>
      <c r="C25" s="100" t="s">
        <v>187</v>
      </c>
      <c r="D25" s="94">
        <f>SUM(D26:D27)</f>
        <v>0</v>
      </c>
      <c r="E25" s="94">
        <f t="shared" ref="E25:Z25" si="8">SUM(E26:E27)</f>
        <v>0</v>
      </c>
      <c r="F25" s="94">
        <f t="shared" si="8"/>
        <v>0</v>
      </c>
      <c r="G25" s="94">
        <f t="shared" si="8"/>
        <v>0</v>
      </c>
      <c r="H25" s="94">
        <f t="shared" si="8"/>
        <v>0</v>
      </c>
      <c r="I25" s="94">
        <f t="shared" si="8"/>
        <v>0</v>
      </c>
      <c r="J25" s="94">
        <f t="shared" si="8"/>
        <v>0</v>
      </c>
      <c r="K25" s="94">
        <f t="shared" si="8"/>
        <v>0</v>
      </c>
      <c r="L25" s="94">
        <f t="shared" si="8"/>
        <v>0</v>
      </c>
      <c r="M25" s="94">
        <f t="shared" si="8"/>
        <v>0</v>
      </c>
      <c r="N25" s="94">
        <f t="shared" si="8"/>
        <v>0</v>
      </c>
      <c r="O25" s="94">
        <f t="shared" si="8"/>
        <v>0</v>
      </c>
      <c r="P25" s="94">
        <f t="shared" si="8"/>
        <v>0</v>
      </c>
      <c r="Q25" s="94">
        <f t="shared" si="8"/>
        <v>0</v>
      </c>
      <c r="R25" s="94">
        <f t="shared" si="8"/>
        <v>0</v>
      </c>
      <c r="S25" s="94">
        <f t="shared" si="8"/>
        <v>0</v>
      </c>
      <c r="T25" s="94">
        <f t="shared" si="8"/>
        <v>0</v>
      </c>
      <c r="U25" s="94">
        <f t="shared" si="8"/>
        <v>0</v>
      </c>
      <c r="V25" s="94">
        <f t="shared" si="8"/>
        <v>0</v>
      </c>
      <c r="W25" s="94">
        <f t="shared" si="8"/>
        <v>0</v>
      </c>
      <c r="X25" s="94">
        <f t="shared" si="8"/>
        <v>0</v>
      </c>
      <c r="Y25" s="94">
        <f t="shared" si="8"/>
        <v>0</v>
      </c>
      <c r="Z25" s="94">
        <f t="shared" si="8"/>
        <v>0</v>
      </c>
    </row>
    <row r="26" spans="1:26" x14ac:dyDescent="0.25">
      <c r="A26" s="238" t="s">
        <v>285</v>
      </c>
      <c r="B26" s="233" t="s">
        <v>187</v>
      </c>
      <c r="C26" s="99" t="s">
        <v>287</v>
      </c>
      <c r="D26" s="95">
        <f>SUM(E26:P26)</f>
        <v>0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95">
        <f>SUM(R26:Z26)</f>
        <v>0</v>
      </c>
      <c r="R26" s="270"/>
      <c r="S26" s="270"/>
      <c r="T26" s="270"/>
      <c r="U26" s="270"/>
      <c r="V26" s="270"/>
      <c r="W26" s="270"/>
      <c r="X26" s="270"/>
      <c r="Y26" s="270"/>
      <c r="Z26" s="270"/>
    </row>
    <row r="27" spans="1:26" x14ac:dyDescent="0.25">
      <c r="A27" s="238" t="s">
        <v>286</v>
      </c>
      <c r="B27" s="233" t="s">
        <v>187</v>
      </c>
      <c r="C27" s="99" t="s">
        <v>288</v>
      </c>
      <c r="D27" s="95">
        <f>SUM(E27:P27)</f>
        <v>0</v>
      </c>
      <c r="E27" s="265"/>
      <c r="F27" s="265"/>
      <c r="G27" s="265"/>
      <c r="H27" s="265"/>
      <c r="I27" s="265"/>
      <c r="J27" s="268"/>
      <c r="K27" s="265"/>
      <c r="L27" s="265"/>
      <c r="M27" s="265"/>
      <c r="N27" s="265"/>
      <c r="O27" s="265"/>
      <c r="P27" s="265"/>
      <c r="Q27" s="95">
        <f>SUM(R27:Z27)</f>
        <v>0</v>
      </c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x14ac:dyDescent="0.25">
      <c r="A28" s="228" t="s">
        <v>220</v>
      </c>
      <c r="B28" s="234">
        <v>52615416000</v>
      </c>
      <c r="C28" s="100" t="s">
        <v>187</v>
      </c>
      <c r="D28" s="94">
        <f>SUM(D29:D35)</f>
        <v>0</v>
      </c>
      <c r="E28" s="94">
        <f t="shared" ref="E28:Z28" si="9">SUM(E29:E35)</f>
        <v>0</v>
      </c>
      <c r="F28" s="94">
        <f t="shared" si="9"/>
        <v>0</v>
      </c>
      <c r="G28" s="94">
        <f t="shared" si="9"/>
        <v>0</v>
      </c>
      <c r="H28" s="94">
        <f t="shared" si="9"/>
        <v>0</v>
      </c>
      <c r="I28" s="94">
        <f t="shared" si="9"/>
        <v>0</v>
      </c>
      <c r="J28" s="94">
        <f t="shared" si="9"/>
        <v>0</v>
      </c>
      <c r="K28" s="94">
        <f t="shared" si="9"/>
        <v>0</v>
      </c>
      <c r="L28" s="94">
        <f t="shared" si="9"/>
        <v>0</v>
      </c>
      <c r="M28" s="94">
        <f t="shared" si="9"/>
        <v>0</v>
      </c>
      <c r="N28" s="94">
        <f t="shared" si="9"/>
        <v>0</v>
      </c>
      <c r="O28" s="94">
        <f t="shared" si="9"/>
        <v>0</v>
      </c>
      <c r="P28" s="94">
        <f t="shared" si="9"/>
        <v>0</v>
      </c>
      <c r="Q28" s="94">
        <f t="shared" si="9"/>
        <v>0</v>
      </c>
      <c r="R28" s="94">
        <f t="shared" si="9"/>
        <v>0</v>
      </c>
      <c r="S28" s="94">
        <f t="shared" si="9"/>
        <v>0</v>
      </c>
      <c r="T28" s="94">
        <f t="shared" si="9"/>
        <v>0</v>
      </c>
      <c r="U28" s="94">
        <f t="shared" si="9"/>
        <v>0</v>
      </c>
      <c r="V28" s="94">
        <f t="shared" si="9"/>
        <v>0</v>
      </c>
      <c r="W28" s="94">
        <f t="shared" si="9"/>
        <v>0</v>
      </c>
      <c r="X28" s="94">
        <f t="shared" si="9"/>
        <v>0</v>
      </c>
      <c r="Y28" s="94">
        <f t="shared" si="9"/>
        <v>0</v>
      </c>
      <c r="Z28" s="94">
        <f t="shared" si="9"/>
        <v>0</v>
      </c>
    </row>
    <row r="29" spans="1:26" x14ac:dyDescent="0.25">
      <c r="A29" s="238" t="s">
        <v>289</v>
      </c>
      <c r="B29" s="233" t="s">
        <v>187</v>
      </c>
      <c r="C29" s="99" t="s">
        <v>296</v>
      </c>
      <c r="D29" s="95">
        <f>SUM(E29:P29)</f>
        <v>0</v>
      </c>
      <c r="E29" s="265"/>
      <c r="F29" s="265"/>
      <c r="G29" s="265"/>
      <c r="H29" s="265"/>
      <c r="I29" s="265"/>
      <c r="J29" s="268"/>
      <c r="K29" s="265"/>
      <c r="L29" s="265"/>
      <c r="M29" s="265"/>
      <c r="N29" s="265"/>
      <c r="O29" s="265"/>
      <c r="P29" s="265"/>
      <c r="Q29" s="95">
        <f>SUM(R29:Z29)</f>
        <v>0</v>
      </c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x14ac:dyDescent="0.25">
      <c r="A30" s="238" t="s">
        <v>290</v>
      </c>
      <c r="B30" s="233" t="s">
        <v>187</v>
      </c>
      <c r="C30" s="99" t="s">
        <v>297</v>
      </c>
      <c r="D30" s="95">
        <f t="shared" ref="D30:D35" si="10">SUM(E30:P30)</f>
        <v>0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95">
        <f t="shared" ref="Q30:Q35" si="11">SUM(R30:Z30)</f>
        <v>0</v>
      </c>
      <c r="R30" s="270"/>
      <c r="S30" s="270"/>
      <c r="T30" s="270"/>
      <c r="U30" s="270"/>
      <c r="V30" s="270"/>
      <c r="W30" s="270"/>
      <c r="X30" s="270"/>
      <c r="Y30" s="270"/>
      <c r="Z30" s="270"/>
    </row>
    <row r="31" spans="1:26" x14ac:dyDescent="0.25">
      <c r="A31" s="238" t="s">
        <v>291</v>
      </c>
      <c r="B31" s="233" t="s">
        <v>187</v>
      </c>
      <c r="C31" s="99" t="s">
        <v>298</v>
      </c>
      <c r="D31" s="95">
        <f t="shared" si="10"/>
        <v>0</v>
      </c>
      <c r="E31" s="265"/>
      <c r="F31" s="265"/>
      <c r="G31" s="265"/>
      <c r="H31" s="265"/>
      <c r="I31" s="265"/>
      <c r="J31" s="268"/>
      <c r="K31" s="265"/>
      <c r="L31" s="265"/>
      <c r="M31" s="265"/>
      <c r="N31" s="265"/>
      <c r="O31" s="265"/>
      <c r="P31" s="265"/>
      <c r="Q31" s="95">
        <f t="shared" si="11"/>
        <v>0</v>
      </c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x14ac:dyDescent="0.25">
      <c r="A32" s="238" t="s">
        <v>292</v>
      </c>
      <c r="B32" s="233" t="s">
        <v>187</v>
      </c>
      <c r="C32" s="99" t="s">
        <v>299</v>
      </c>
      <c r="D32" s="95">
        <f t="shared" si="10"/>
        <v>0</v>
      </c>
      <c r="E32" s="271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95">
        <f t="shared" si="11"/>
        <v>0</v>
      </c>
      <c r="R32" s="270"/>
      <c r="S32" s="270"/>
      <c r="T32" s="270"/>
      <c r="U32" s="270"/>
      <c r="V32" s="270"/>
      <c r="W32" s="270"/>
      <c r="X32" s="270"/>
      <c r="Y32" s="270"/>
      <c r="Z32" s="270"/>
    </row>
    <row r="33" spans="1:26" x14ac:dyDescent="0.25">
      <c r="A33" s="238" t="s">
        <v>293</v>
      </c>
      <c r="B33" s="233" t="s">
        <v>187</v>
      </c>
      <c r="C33" s="99" t="s">
        <v>300</v>
      </c>
      <c r="D33" s="95">
        <f t="shared" si="10"/>
        <v>0</v>
      </c>
      <c r="E33" s="265"/>
      <c r="F33" s="265"/>
      <c r="G33" s="265"/>
      <c r="H33" s="265"/>
      <c r="I33" s="265"/>
      <c r="J33" s="268"/>
      <c r="K33" s="265"/>
      <c r="L33" s="265"/>
      <c r="M33" s="265"/>
      <c r="N33" s="265"/>
      <c r="O33" s="265"/>
      <c r="P33" s="265"/>
      <c r="Q33" s="95">
        <f t="shared" si="11"/>
        <v>0</v>
      </c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x14ac:dyDescent="0.25">
      <c r="A34" s="238" t="s">
        <v>294</v>
      </c>
      <c r="B34" s="233" t="s">
        <v>187</v>
      </c>
      <c r="C34" s="99" t="s">
        <v>301</v>
      </c>
      <c r="D34" s="95">
        <f t="shared" si="10"/>
        <v>0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95">
        <f t="shared" si="11"/>
        <v>0</v>
      </c>
      <c r="R34" s="270"/>
      <c r="S34" s="270"/>
      <c r="T34" s="270"/>
      <c r="U34" s="270"/>
      <c r="V34" s="270"/>
      <c r="W34" s="270"/>
      <c r="X34" s="270"/>
      <c r="Y34" s="270"/>
      <c r="Z34" s="270"/>
    </row>
    <row r="35" spans="1:26" x14ac:dyDescent="0.25">
      <c r="A35" s="238" t="s">
        <v>295</v>
      </c>
      <c r="B35" s="233" t="s">
        <v>187</v>
      </c>
      <c r="C35" s="99" t="s">
        <v>302</v>
      </c>
      <c r="D35" s="95">
        <f t="shared" si="10"/>
        <v>0</v>
      </c>
      <c r="E35" s="265"/>
      <c r="F35" s="265"/>
      <c r="G35" s="265"/>
      <c r="H35" s="265"/>
      <c r="I35" s="265"/>
      <c r="J35" s="268"/>
      <c r="K35" s="265"/>
      <c r="L35" s="265"/>
      <c r="M35" s="265"/>
      <c r="N35" s="265"/>
      <c r="O35" s="265"/>
      <c r="P35" s="265"/>
      <c r="Q35" s="95">
        <f t="shared" si="11"/>
        <v>0</v>
      </c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x14ac:dyDescent="0.25">
      <c r="A36" s="228" t="s">
        <v>221</v>
      </c>
      <c r="B36" s="234">
        <v>52615419000</v>
      </c>
      <c r="C36" s="100" t="s">
        <v>187</v>
      </c>
      <c r="D36" s="94">
        <f>SUM(D37:D42)</f>
        <v>0</v>
      </c>
      <c r="E36" s="94">
        <f t="shared" ref="E36:Z36" si="12">SUM(E37:E42)</f>
        <v>0</v>
      </c>
      <c r="F36" s="94">
        <f t="shared" si="12"/>
        <v>0</v>
      </c>
      <c r="G36" s="94">
        <f t="shared" si="12"/>
        <v>0</v>
      </c>
      <c r="H36" s="94">
        <f t="shared" si="12"/>
        <v>0</v>
      </c>
      <c r="I36" s="94">
        <f t="shared" si="12"/>
        <v>0</v>
      </c>
      <c r="J36" s="94">
        <f t="shared" si="12"/>
        <v>0</v>
      </c>
      <c r="K36" s="94">
        <f t="shared" si="12"/>
        <v>0</v>
      </c>
      <c r="L36" s="94">
        <f t="shared" si="12"/>
        <v>0</v>
      </c>
      <c r="M36" s="94">
        <f t="shared" si="12"/>
        <v>0</v>
      </c>
      <c r="N36" s="94">
        <f t="shared" si="12"/>
        <v>0</v>
      </c>
      <c r="O36" s="94">
        <f t="shared" si="12"/>
        <v>0</v>
      </c>
      <c r="P36" s="94">
        <f t="shared" si="12"/>
        <v>0</v>
      </c>
      <c r="Q36" s="94">
        <f t="shared" si="12"/>
        <v>0</v>
      </c>
      <c r="R36" s="94">
        <f t="shared" si="12"/>
        <v>0</v>
      </c>
      <c r="S36" s="94">
        <f t="shared" si="12"/>
        <v>0</v>
      </c>
      <c r="T36" s="94">
        <f t="shared" si="12"/>
        <v>0</v>
      </c>
      <c r="U36" s="94">
        <f t="shared" si="12"/>
        <v>0</v>
      </c>
      <c r="V36" s="94">
        <f t="shared" si="12"/>
        <v>0</v>
      </c>
      <c r="W36" s="94">
        <f t="shared" si="12"/>
        <v>0</v>
      </c>
      <c r="X36" s="94">
        <f t="shared" si="12"/>
        <v>0</v>
      </c>
      <c r="Y36" s="94">
        <f t="shared" si="12"/>
        <v>0</v>
      </c>
      <c r="Z36" s="94">
        <f t="shared" si="12"/>
        <v>0</v>
      </c>
    </row>
    <row r="37" spans="1:26" x14ac:dyDescent="0.25">
      <c r="A37" s="238" t="s">
        <v>303</v>
      </c>
      <c r="B37" s="233" t="s">
        <v>187</v>
      </c>
      <c r="C37" s="99" t="s">
        <v>308</v>
      </c>
      <c r="D37" s="95">
        <f>SUM(E37:P37)</f>
        <v>0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95">
        <f>SUM(R37:Z37)</f>
        <v>0</v>
      </c>
      <c r="R37" s="270"/>
      <c r="S37" s="270"/>
      <c r="T37" s="270"/>
      <c r="U37" s="270"/>
      <c r="V37" s="270"/>
      <c r="W37" s="270"/>
      <c r="X37" s="270"/>
      <c r="Y37" s="270"/>
      <c r="Z37" s="270"/>
    </row>
    <row r="38" spans="1:26" x14ac:dyDescent="0.25">
      <c r="A38" s="238" t="s">
        <v>304</v>
      </c>
      <c r="B38" s="233" t="s">
        <v>187</v>
      </c>
      <c r="C38" s="99" t="s">
        <v>309</v>
      </c>
      <c r="D38" s="95">
        <f t="shared" ref="D38:D42" si="13">SUM(E38:P38)</f>
        <v>0</v>
      </c>
      <c r="E38" s="265"/>
      <c r="F38" s="265"/>
      <c r="G38" s="265"/>
      <c r="H38" s="265"/>
      <c r="I38" s="265"/>
      <c r="J38" s="268"/>
      <c r="K38" s="265"/>
      <c r="L38" s="265"/>
      <c r="M38" s="265"/>
      <c r="N38" s="265"/>
      <c r="O38" s="265"/>
      <c r="P38" s="265"/>
      <c r="Q38" s="95">
        <f t="shared" ref="Q38:Q42" si="14">SUM(R38:Z38)</f>
        <v>0</v>
      </c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x14ac:dyDescent="0.25">
      <c r="A39" s="238" t="s">
        <v>305</v>
      </c>
      <c r="B39" s="233" t="s">
        <v>187</v>
      </c>
      <c r="C39" s="99" t="s">
        <v>310</v>
      </c>
      <c r="D39" s="95">
        <f t="shared" si="13"/>
        <v>0</v>
      </c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95">
        <f t="shared" si="14"/>
        <v>0</v>
      </c>
      <c r="R39" s="270"/>
      <c r="S39" s="270"/>
      <c r="T39" s="270"/>
      <c r="U39" s="270"/>
      <c r="V39" s="270"/>
      <c r="W39" s="270"/>
      <c r="X39" s="270"/>
      <c r="Y39" s="270"/>
      <c r="Z39" s="270"/>
    </row>
    <row r="40" spans="1:26" x14ac:dyDescent="0.25">
      <c r="A40" s="238" t="s">
        <v>306</v>
      </c>
      <c r="B40" s="233" t="s">
        <v>187</v>
      </c>
      <c r="C40" s="99" t="s">
        <v>311</v>
      </c>
      <c r="D40" s="95">
        <f t="shared" si="13"/>
        <v>0</v>
      </c>
      <c r="E40" s="265"/>
      <c r="F40" s="265"/>
      <c r="G40" s="265"/>
      <c r="H40" s="265"/>
      <c r="I40" s="265"/>
      <c r="J40" s="268"/>
      <c r="K40" s="265"/>
      <c r="L40" s="265"/>
      <c r="M40" s="265"/>
      <c r="N40" s="265"/>
      <c r="O40" s="265"/>
      <c r="P40" s="265"/>
      <c r="Q40" s="95">
        <f t="shared" si="14"/>
        <v>0</v>
      </c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 x14ac:dyDescent="0.25">
      <c r="A41" s="238" t="s">
        <v>276</v>
      </c>
      <c r="B41" s="233" t="s">
        <v>187</v>
      </c>
      <c r="C41" s="99" t="s">
        <v>312</v>
      </c>
      <c r="D41" s="95">
        <f t="shared" si="13"/>
        <v>0</v>
      </c>
      <c r="E41" s="265"/>
      <c r="F41" s="265"/>
      <c r="G41" s="265"/>
      <c r="H41" s="265"/>
      <c r="I41" s="265"/>
      <c r="J41" s="268"/>
      <c r="K41" s="265"/>
      <c r="L41" s="265"/>
      <c r="M41" s="265"/>
      <c r="N41" s="265"/>
      <c r="O41" s="265"/>
      <c r="P41" s="265"/>
      <c r="Q41" s="95">
        <f t="shared" si="14"/>
        <v>0</v>
      </c>
      <c r="R41" s="265"/>
      <c r="S41" s="265"/>
      <c r="T41" s="265"/>
      <c r="U41" s="265"/>
      <c r="V41" s="265"/>
      <c r="W41" s="265"/>
      <c r="X41" s="265"/>
      <c r="Y41" s="265"/>
      <c r="Z41" s="265"/>
    </row>
    <row r="42" spans="1:26" x14ac:dyDescent="0.25">
      <c r="A42" s="238" t="s">
        <v>307</v>
      </c>
      <c r="B42" s="233" t="s">
        <v>187</v>
      </c>
      <c r="C42" s="99" t="s">
        <v>313</v>
      </c>
      <c r="D42" s="95">
        <f t="shared" si="13"/>
        <v>0</v>
      </c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95">
        <f t="shared" si="14"/>
        <v>0</v>
      </c>
      <c r="R42" s="270"/>
      <c r="S42" s="270"/>
      <c r="T42" s="270"/>
      <c r="U42" s="270"/>
      <c r="V42" s="270"/>
      <c r="W42" s="270"/>
      <c r="X42" s="270"/>
      <c r="Y42" s="270"/>
      <c r="Z42" s="270"/>
    </row>
    <row r="43" spans="1:26" x14ac:dyDescent="0.25">
      <c r="A43" s="228" t="s">
        <v>222</v>
      </c>
      <c r="B43" s="234">
        <v>52615422000</v>
      </c>
      <c r="C43" s="100" t="s">
        <v>187</v>
      </c>
      <c r="D43" s="94">
        <f>SUM(D44:D47)</f>
        <v>0</v>
      </c>
      <c r="E43" s="94">
        <f t="shared" ref="E43:Z43" si="15">SUM(E44:E47)</f>
        <v>0</v>
      </c>
      <c r="F43" s="94">
        <f t="shared" si="15"/>
        <v>0</v>
      </c>
      <c r="G43" s="94">
        <f t="shared" si="15"/>
        <v>0</v>
      </c>
      <c r="H43" s="94">
        <f t="shared" si="15"/>
        <v>0</v>
      </c>
      <c r="I43" s="94">
        <f t="shared" si="15"/>
        <v>0</v>
      </c>
      <c r="J43" s="94">
        <f t="shared" si="15"/>
        <v>0</v>
      </c>
      <c r="K43" s="94">
        <f t="shared" si="15"/>
        <v>0</v>
      </c>
      <c r="L43" s="94">
        <f t="shared" si="15"/>
        <v>0</v>
      </c>
      <c r="M43" s="94">
        <f t="shared" si="15"/>
        <v>0</v>
      </c>
      <c r="N43" s="94">
        <f t="shared" si="15"/>
        <v>0</v>
      </c>
      <c r="O43" s="94">
        <f t="shared" si="15"/>
        <v>0</v>
      </c>
      <c r="P43" s="94">
        <f t="shared" si="15"/>
        <v>0</v>
      </c>
      <c r="Q43" s="94">
        <f t="shared" si="15"/>
        <v>0</v>
      </c>
      <c r="R43" s="94">
        <f t="shared" si="15"/>
        <v>0</v>
      </c>
      <c r="S43" s="94">
        <f t="shared" si="15"/>
        <v>0</v>
      </c>
      <c r="T43" s="94">
        <f t="shared" si="15"/>
        <v>0</v>
      </c>
      <c r="U43" s="94">
        <f t="shared" si="15"/>
        <v>0</v>
      </c>
      <c r="V43" s="94">
        <f t="shared" si="15"/>
        <v>0</v>
      </c>
      <c r="W43" s="94">
        <f t="shared" si="15"/>
        <v>0</v>
      </c>
      <c r="X43" s="94">
        <f t="shared" si="15"/>
        <v>0</v>
      </c>
      <c r="Y43" s="94">
        <f t="shared" si="15"/>
        <v>0</v>
      </c>
      <c r="Z43" s="94">
        <f t="shared" si="15"/>
        <v>0</v>
      </c>
    </row>
    <row r="44" spans="1:26" x14ac:dyDescent="0.25">
      <c r="A44" s="238" t="s">
        <v>314</v>
      </c>
      <c r="B44" s="233" t="s">
        <v>187</v>
      </c>
      <c r="C44" s="99" t="s">
        <v>318</v>
      </c>
      <c r="D44" s="95">
        <f>SUM(E44:P44)</f>
        <v>0</v>
      </c>
      <c r="E44" s="265"/>
      <c r="F44" s="265"/>
      <c r="G44" s="265"/>
      <c r="H44" s="265"/>
      <c r="I44" s="265"/>
      <c r="J44" s="268"/>
      <c r="K44" s="265"/>
      <c r="L44" s="265"/>
      <c r="M44" s="265"/>
      <c r="N44" s="265"/>
      <c r="O44" s="265"/>
      <c r="P44" s="265"/>
      <c r="Q44" s="95">
        <f>SUM(R44:Z44)</f>
        <v>0</v>
      </c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x14ac:dyDescent="0.25">
      <c r="A45" s="238" t="s">
        <v>315</v>
      </c>
      <c r="B45" s="233" t="s">
        <v>187</v>
      </c>
      <c r="C45" s="99" t="s">
        <v>319</v>
      </c>
      <c r="D45" s="95">
        <f t="shared" ref="D45:D47" si="16">SUM(E45:P45)</f>
        <v>0</v>
      </c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95">
        <f t="shared" ref="Q45:Q47" si="17">SUM(R45:Z45)</f>
        <v>0</v>
      </c>
      <c r="R45" s="270"/>
      <c r="S45" s="270"/>
      <c r="T45" s="270"/>
      <c r="U45" s="270"/>
      <c r="V45" s="270"/>
      <c r="W45" s="270"/>
      <c r="X45" s="270"/>
      <c r="Y45" s="270"/>
      <c r="Z45" s="270"/>
    </row>
    <row r="46" spans="1:26" x14ac:dyDescent="0.25">
      <c r="A46" s="238" t="s">
        <v>316</v>
      </c>
      <c r="B46" s="233" t="s">
        <v>187</v>
      </c>
      <c r="C46" s="99" t="s">
        <v>320</v>
      </c>
      <c r="D46" s="95">
        <f t="shared" si="16"/>
        <v>0</v>
      </c>
      <c r="E46" s="265"/>
      <c r="F46" s="265"/>
      <c r="G46" s="265"/>
      <c r="H46" s="265"/>
      <c r="I46" s="265"/>
      <c r="J46" s="268"/>
      <c r="K46" s="265"/>
      <c r="L46" s="265"/>
      <c r="M46" s="265"/>
      <c r="N46" s="265"/>
      <c r="O46" s="265"/>
      <c r="P46" s="265"/>
      <c r="Q46" s="95">
        <f t="shared" si="17"/>
        <v>0</v>
      </c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:26" x14ac:dyDescent="0.25">
      <c r="A47" s="238" t="s">
        <v>317</v>
      </c>
      <c r="B47" s="233" t="s">
        <v>187</v>
      </c>
      <c r="C47" s="99" t="s">
        <v>321</v>
      </c>
      <c r="D47" s="95">
        <f t="shared" si="16"/>
        <v>0</v>
      </c>
      <c r="E47" s="265"/>
      <c r="F47" s="265"/>
      <c r="G47" s="265"/>
      <c r="H47" s="265"/>
      <c r="I47" s="265"/>
      <c r="J47" s="268"/>
      <c r="K47" s="265"/>
      <c r="L47" s="265"/>
      <c r="M47" s="265"/>
      <c r="N47" s="265"/>
      <c r="O47" s="265"/>
      <c r="P47" s="265"/>
      <c r="Q47" s="95">
        <f t="shared" si="17"/>
        <v>0</v>
      </c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:26" x14ac:dyDescent="0.25">
      <c r="A48" s="228" t="s">
        <v>223</v>
      </c>
      <c r="B48" s="234">
        <v>52615428000</v>
      </c>
      <c r="C48" s="100" t="s">
        <v>187</v>
      </c>
      <c r="D48" s="94">
        <f>SUM(D49:D52)</f>
        <v>0</v>
      </c>
      <c r="E48" s="94">
        <f t="shared" ref="E48:Y48" si="18">SUM(E49:E52)</f>
        <v>0</v>
      </c>
      <c r="F48" s="94">
        <f t="shared" si="18"/>
        <v>0</v>
      </c>
      <c r="G48" s="94">
        <f t="shared" si="18"/>
        <v>0</v>
      </c>
      <c r="H48" s="94">
        <f t="shared" si="18"/>
        <v>0</v>
      </c>
      <c r="I48" s="94">
        <f t="shared" si="18"/>
        <v>0</v>
      </c>
      <c r="J48" s="94">
        <f t="shared" si="18"/>
        <v>0</v>
      </c>
      <c r="K48" s="94">
        <f t="shared" si="18"/>
        <v>0</v>
      </c>
      <c r="L48" s="94">
        <f t="shared" si="18"/>
        <v>0</v>
      </c>
      <c r="M48" s="94">
        <f t="shared" si="18"/>
        <v>0</v>
      </c>
      <c r="N48" s="94">
        <f t="shared" si="18"/>
        <v>0</v>
      </c>
      <c r="O48" s="94">
        <f t="shared" si="18"/>
        <v>0</v>
      </c>
      <c r="P48" s="94">
        <f t="shared" si="18"/>
        <v>0</v>
      </c>
      <c r="Q48" s="94">
        <f t="shared" si="18"/>
        <v>0</v>
      </c>
      <c r="R48" s="94">
        <f t="shared" si="18"/>
        <v>0</v>
      </c>
      <c r="S48" s="94">
        <f t="shared" si="18"/>
        <v>0</v>
      </c>
      <c r="T48" s="94">
        <f t="shared" si="18"/>
        <v>0</v>
      </c>
      <c r="U48" s="94">
        <f t="shared" si="18"/>
        <v>0</v>
      </c>
      <c r="V48" s="94">
        <f t="shared" si="18"/>
        <v>0</v>
      </c>
      <c r="W48" s="94">
        <f t="shared" si="18"/>
        <v>0</v>
      </c>
      <c r="X48" s="94">
        <f t="shared" si="18"/>
        <v>0</v>
      </c>
      <c r="Y48" s="94">
        <f t="shared" si="18"/>
        <v>0</v>
      </c>
      <c r="Z48" s="94">
        <f>SUM(Z49:Z52)</f>
        <v>0</v>
      </c>
    </row>
    <row r="49" spans="1:26" x14ac:dyDescent="0.25">
      <c r="A49" s="238" t="s">
        <v>322</v>
      </c>
      <c r="B49" s="233" t="s">
        <v>187</v>
      </c>
      <c r="C49" s="99" t="s">
        <v>326</v>
      </c>
      <c r="D49" s="95">
        <f>SUM(E49:P49)</f>
        <v>0</v>
      </c>
      <c r="E49" s="265"/>
      <c r="F49" s="265"/>
      <c r="G49" s="265"/>
      <c r="H49" s="265"/>
      <c r="I49" s="265"/>
      <c r="J49" s="268"/>
      <c r="K49" s="265"/>
      <c r="L49" s="265"/>
      <c r="M49" s="265"/>
      <c r="N49" s="265"/>
      <c r="O49" s="265"/>
      <c r="P49" s="265"/>
      <c r="Q49" s="95">
        <f>SUM(R49:Z49)</f>
        <v>0</v>
      </c>
      <c r="R49" s="265"/>
      <c r="S49" s="265"/>
      <c r="T49" s="265"/>
      <c r="U49" s="265"/>
      <c r="V49" s="265"/>
      <c r="W49" s="265"/>
      <c r="X49" s="265"/>
      <c r="Y49" s="265"/>
      <c r="Z49" s="265"/>
    </row>
    <row r="50" spans="1:26" x14ac:dyDescent="0.25">
      <c r="A50" s="238" t="s">
        <v>323</v>
      </c>
      <c r="B50" s="233" t="s">
        <v>187</v>
      </c>
      <c r="C50" s="99" t="s">
        <v>327</v>
      </c>
      <c r="D50" s="95">
        <f t="shared" ref="D50:D52" si="19">SUM(E50:P50)</f>
        <v>0</v>
      </c>
      <c r="E50" s="265"/>
      <c r="F50" s="265"/>
      <c r="G50" s="265"/>
      <c r="H50" s="265"/>
      <c r="I50" s="265"/>
      <c r="J50" s="268"/>
      <c r="K50" s="265"/>
      <c r="L50" s="265"/>
      <c r="M50" s="265"/>
      <c r="N50" s="265"/>
      <c r="O50" s="265"/>
      <c r="P50" s="265"/>
      <c r="Q50" s="95">
        <f t="shared" ref="Q50:Q52" si="20">SUM(R50:Z50)</f>
        <v>0</v>
      </c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 x14ac:dyDescent="0.25">
      <c r="A51" s="238" t="s">
        <v>324</v>
      </c>
      <c r="B51" s="233" t="s">
        <v>187</v>
      </c>
      <c r="C51" s="99" t="s">
        <v>328</v>
      </c>
      <c r="D51" s="95">
        <f t="shared" si="19"/>
        <v>0</v>
      </c>
      <c r="E51" s="265"/>
      <c r="F51" s="265"/>
      <c r="G51" s="265"/>
      <c r="H51" s="265"/>
      <c r="I51" s="265"/>
      <c r="J51" s="268"/>
      <c r="K51" s="265"/>
      <c r="L51" s="265"/>
      <c r="M51" s="265"/>
      <c r="N51" s="265"/>
      <c r="O51" s="265"/>
      <c r="P51" s="265"/>
      <c r="Q51" s="95">
        <f t="shared" si="20"/>
        <v>0</v>
      </c>
      <c r="R51" s="265"/>
      <c r="S51" s="265"/>
      <c r="T51" s="265"/>
      <c r="U51" s="265"/>
      <c r="V51" s="265"/>
      <c r="W51" s="265"/>
      <c r="X51" s="265"/>
      <c r="Y51" s="265"/>
      <c r="Z51" s="265"/>
    </row>
    <row r="52" spans="1:26" x14ac:dyDescent="0.25">
      <c r="A52" s="238" t="s">
        <v>325</v>
      </c>
      <c r="B52" s="233" t="s">
        <v>187</v>
      </c>
      <c r="C52" s="99" t="s">
        <v>329</v>
      </c>
      <c r="D52" s="95">
        <f t="shared" si="19"/>
        <v>0</v>
      </c>
      <c r="E52" s="265"/>
      <c r="F52" s="265"/>
      <c r="G52" s="265"/>
      <c r="H52" s="265"/>
      <c r="I52" s="265"/>
      <c r="J52" s="268"/>
      <c r="K52" s="265"/>
      <c r="L52" s="265"/>
      <c r="M52" s="265"/>
      <c r="N52" s="265"/>
      <c r="O52" s="265"/>
      <c r="P52" s="265"/>
      <c r="Q52" s="95">
        <f t="shared" si="20"/>
        <v>0</v>
      </c>
      <c r="R52" s="265"/>
      <c r="S52" s="265"/>
      <c r="T52" s="265"/>
      <c r="U52" s="265"/>
      <c r="V52" s="265"/>
      <c r="W52" s="265"/>
      <c r="X52" s="265"/>
      <c r="Y52" s="265"/>
      <c r="Z52" s="265"/>
    </row>
    <row r="53" spans="1:26" x14ac:dyDescent="0.25">
      <c r="A53" s="228" t="s">
        <v>224</v>
      </c>
      <c r="B53" s="234">
        <v>52615425000</v>
      </c>
      <c r="C53" s="102" t="s">
        <v>187</v>
      </c>
      <c r="D53" s="94">
        <f>SUM(D54:D56)</f>
        <v>0</v>
      </c>
      <c r="E53" s="94">
        <f t="shared" ref="E53:Z53" si="21">SUM(E54:E56)</f>
        <v>0</v>
      </c>
      <c r="F53" s="94">
        <f t="shared" si="21"/>
        <v>0</v>
      </c>
      <c r="G53" s="94">
        <f t="shared" si="21"/>
        <v>0</v>
      </c>
      <c r="H53" s="94">
        <f t="shared" si="21"/>
        <v>0</v>
      </c>
      <c r="I53" s="94">
        <f t="shared" si="21"/>
        <v>0</v>
      </c>
      <c r="J53" s="94">
        <f t="shared" si="21"/>
        <v>0</v>
      </c>
      <c r="K53" s="94">
        <f t="shared" si="21"/>
        <v>0</v>
      </c>
      <c r="L53" s="94">
        <f t="shared" si="21"/>
        <v>0</v>
      </c>
      <c r="M53" s="94">
        <f t="shared" si="21"/>
        <v>0</v>
      </c>
      <c r="N53" s="94">
        <f t="shared" si="21"/>
        <v>0</v>
      </c>
      <c r="O53" s="94">
        <f t="shared" si="21"/>
        <v>0</v>
      </c>
      <c r="P53" s="94">
        <f t="shared" si="21"/>
        <v>0</v>
      </c>
      <c r="Q53" s="94">
        <f t="shared" si="21"/>
        <v>0</v>
      </c>
      <c r="R53" s="94">
        <f t="shared" si="21"/>
        <v>0</v>
      </c>
      <c r="S53" s="94">
        <f t="shared" si="21"/>
        <v>0</v>
      </c>
      <c r="T53" s="94">
        <f t="shared" si="21"/>
        <v>0</v>
      </c>
      <c r="U53" s="94">
        <f t="shared" si="21"/>
        <v>0</v>
      </c>
      <c r="V53" s="94">
        <f t="shared" si="21"/>
        <v>0</v>
      </c>
      <c r="W53" s="94">
        <f t="shared" si="21"/>
        <v>0</v>
      </c>
      <c r="X53" s="94">
        <f t="shared" si="21"/>
        <v>0</v>
      </c>
      <c r="Y53" s="94">
        <f t="shared" si="21"/>
        <v>0</v>
      </c>
      <c r="Z53" s="94">
        <f t="shared" si="21"/>
        <v>0</v>
      </c>
    </row>
    <row r="54" spans="1:26" x14ac:dyDescent="0.25">
      <c r="A54" s="238" t="s">
        <v>330</v>
      </c>
      <c r="B54" s="233" t="s">
        <v>187</v>
      </c>
      <c r="C54" s="99" t="s">
        <v>333</v>
      </c>
      <c r="D54" s="95">
        <f>SUM(E54:P54)</f>
        <v>0</v>
      </c>
      <c r="E54" s="265"/>
      <c r="F54" s="265"/>
      <c r="G54" s="265"/>
      <c r="H54" s="265"/>
      <c r="I54" s="265"/>
      <c r="J54" s="268"/>
      <c r="K54" s="265"/>
      <c r="L54" s="265"/>
      <c r="M54" s="265"/>
      <c r="N54" s="265"/>
      <c r="O54" s="265"/>
      <c r="P54" s="265"/>
      <c r="Q54" s="95">
        <f>SUM(R54:Z54)</f>
        <v>0</v>
      </c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 x14ac:dyDescent="0.25">
      <c r="A55" s="238" t="s">
        <v>331</v>
      </c>
      <c r="B55" s="233" t="s">
        <v>187</v>
      </c>
      <c r="C55" s="99" t="s">
        <v>334</v>
      </c>
      <c r="D55" s="95">
        <f t="shared" ref="D55:D56" si="22">SUM(E55:P55)</f>
        <v>0</v>
      </c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95">
        <f t="shared" ref="Q55:Q56" si="23">SUM(R55:Z55)</f>
        <v>0</v>
      </c>
      <c r="R55" s="270"/>
      <c r="S55" s="270"/>
      <c r="T55" s="270"/>
      <c r="U55" s="270"/>
      <c r="V55" s="270"/>
      <c r="W55" s="270"/>
      <c r="X55" s="270"/>
      <c r="Y55" s="270"/>
      <c r="Z55" s="270"/>
    </row>
    <row r="56" spans="1:26" x14ac:dyDescent="0.25">
      <c r="A56" s="238" t="s">
        <v>332</v>
      </c>
      <c r="B56" s="233" t="s">
        <v>187</v>
      </c>
      <c r="C56" s="99" t="s">
        <v>335</v>
      </c>
      <c r="D56" s="95">
        <f t="shared" si="22"/>
        <v>0</v>
      </c>
      <c r="E56" s="265"/>
      <c r="F56" s="265"/>
      <c r="G56" s="265"/>
      <c r="H56" s="265"/>
      <c r="I56" s="265"/>
      <c r="J56" s="268"/>
      <c r="K56" s="265"/>
      <c r="L56" s="265"/>
      <c r="M56" s="265"/>
      <c r="N56" s="265"/>
      <c r="O56" s="265"/>
      <c r="P56" s="265"/>
      <c r="Q56" s="95">
        <f t="shared" si="23"/>
        <v>0</v>
      </c>
      <c r="R56" s="265"/>
      <c r="S56" s="265"/>
      <c r="T56" s="265"/>
      <c r="U56" s="265"/>
      <c r="V56" s="265"/>
      <c r="W56" s="265"/>
      <c r="X56" s="265"/>
      <c r="Y56" s="265"/>
      <c r="Z56" s="265"/>
    </row>
    <row r="57" spans="1:26" x14ac:dyDescent="0.25">
      <c r="A57" s="228" t="s">
        <v>225</v>
      </c>
      <c r="B57" s="234">
        <v>52615431000</v>
      </c>
      <c r="C57" s="102" t="s">
        <v>187</v>
      </c>
      <c r="D57" s="94">
        <f>SUM(D58:D63)</f>
        <v>0</v>
      </c>
      <c r="E57" s="94">
        <f t="shared" ref="E57:Z57" si="24">SUM(E58:E63)</f>
        <v>0</v>
      </c>
      <c r="F57" s="94">
        <f t="shared" si="24"/>
        <v>0</v>
      </c>
      <c r="G57" s="94">
        <f t="shared" si="24"/>
        <v>0</v>
      </c>
      <c r="H57" s="94">
        <f t="shared" si="24"/>
        <v>0</v>
      </c>
      <c r="I57" s="94">
        <f t="shared" si="24"/>
        <v>0</v>
      </c>
      <c r="J57" s="94">
        <f t="shared" si="24"/>
        <v>0</v>
      </c>
      <c r="K57" s="94">
        <f t="shared" si="24"/>
        <v>0</v>
      </c>
      <c r="L57" s="94">
        <f t="shared" si="24"/>
        <v>0</v>
      </c>
      <c r="M57" s="94">
        <f t="shared" si="24"/>
        <v>0</v>
      </c>
      <c r="N57" s="94">
        <f t="shared" si="24"/>
        <v>0</v>
      </c>
      <c r="O57" s="94">
        <f t="shared" si="24"/>
        <v>0</v>
      </c>
      <c r="P57" s="94">
        <f t="shared" si="24"/>
        <v>0</v>
      </c>
      <c r="Q57" s="94">
        <f t="shared" si="24"/>
        <v>0</v>
      </c>
      <c r="R57" s="94">
        <f t="shared" si="24"/>
        <v>0</v>
      </c>
      <c r="S57" s="94">
        <f t="shared" si="24"/>
        <v>0</v>
      </c>
      <c r="T57" s="94">
        <f t="shared" si="24"/>
        <v>0</v>
      </c>
      <c r="U57" s="94">
        <f t="shared" si="24"/>
        <v>0</v>
      </c>
      <c r="V57" s="94">
        <f t="shared" si="24"/>
        <v>0</v>
      </c>
      <c r="W57" s="94">
        <f t="shared" si="24"/>
        <v>0</v>
      </c>
      <c r="X57" s="94">
        <f t="shared" si="24"/>
        <v>0</v>
      </c>
      <c r="Y57" s="94">
        <f t="shared" si="24"/>
        <v>0</v>
      </c>
      <c r="Z57" s="94">
        <f t="shared" si="24"/>
        <v>0</v>
      </c>
    </row>
    <row r="58" spans="1:26" x14ac:dyDescent="0.25">
      <c r="A58" s="238" t="s">
        <v>336</v>
      </c>
      <c r="B58" s="233" t="s">
        <v>187</v>
      </c>
      <c r="C58" s="99" t="s">
        <v>342</v>
      </c>
      <c r="D58" s="95">
        <f>SUM(E58:P58)</f>
        <v>0</v>
      </c>
      <c r="E58" s="265"/>
      <c r="F58" s="265"/>
      <c r="G58" s="265"/>
      <c r="H58" s="265"/>
      <c r="I58" s="265"/>
      <c r="J58" s="268"/>
      <c r="K58" s="265"/>
      <c r="L58" s="265"/>
      <c r="M58" s="265"/>
      <c r="N58" s="265"/>
      <c r="O58" s="265"/>
      <c r="P58" s="265"/>
      <c r="Q58" s="95">
        <f>SUM(R58:Z58)</f>
        <v>0</v>
      </c>
      <c r="R58" s="265"/>
      <c r="S58" s="265"/>
      <c r="T58" s="265"/>
      <c r="U58" s="265"/>
      <c r="V58" s="265"/>
      <c r="W58" s="265"/>
      <c r="X58" s="265"/>
      <c r="Y58" s="265"/>
      <c r="Z58" s="265"/>
    </row>
    <row r="59" spans="1:26" x14ac:dyDescent="0.25">
      <c r="A59" s="238" t="s">
        <v>337</v>
      </c>
      <c r="B59" s="233" t="s">
        <v>187</v>
      </c>
      <c r="C59" s="99" t="s">
        <v>343</v>
      </c>
      <c r="D59" s="95">
        <f t="shared" ref="D59:D63" si="25">SUM(E59:P59)</f>
        <v>0</v>
      </c>
      <c r="E59" s="265"/>
      <c r="F59" s="265"/>
      <c r="G59" s="265"/>
      <c r="H59" s="265"/>
      <c r="I59" s="265"/>
      <c r="J59" s="268"/>
      <c r="K59" s="265"/>
      <c r="L59" s="265"/>
      <c r="M59" s="265"/>
      <c r="N59" s="265"/>
      <c r="O59" s="265"/>
      <c r="P59" s="265"/>
      <c r="Q59" s="95">
        <f t="shared" ref="Q59:Q63" si="26">SUM(R59:Z59)</f>
        <v>0</v>
      </c>
      <c r="R59" s="265"/>
      <c r="S59" s="265"/>
      <c r="T59" s="265"/>
      <c r="U59" s="265"/>
      <c r="V59" s="265"/>
      <c r="W59" s="265"/>
      <c r="X59" s="265"/>
      <c r="Y59" s="265"/>
      <c r="Z59" s="265"/>
    </row>
    <row r="60" spans="1:26" x14ac:dyDescent="0.25">
      <c r="A60" s="238" t="s">
        <v>338</v>
      </c>
      <c r="B60" s="233" t="s">
        <v>187</v>
      </c>
      <c r="C60" s="99" t="s">
        <v>344</v>
      </c>
      <c r="D60" s="95">
        <f t="shared" si="25"/>
        <v>0</v>
      </c>
      <c r="E60" s="265"/>
      <c r="F60" s="265"/>
      <c r="G60" s="265"/>
      <c r="H60" s="265"/>
      <c r="I60" s="265"/>
      <c r="J60" s="268"/>
      <c r="K60" s="265"/>
      <c r="L60" s="265"/>
      <c r="M60" s="265"/>
      <c r="N60" s="265"/>
      <c r="O60" s="265"/>
      <c r="P60" s="265"/>
      <c r="Q60" s="95">
        <f t="shared" si="26"/>
        <v>0</v>
      </c>
      <c r="R60" s="265"/>
      <c r="S60" s="265"/>
      <c r="T60" s="265"/>
      <c r="U60" s="265"/>
      <c r="V60" s="265"/>
      <c r="W60" s="265"/>
      <c r="X60" s="265"/>
      <c r="Y60" s="265"/>
      <c r="Z60" s="265"/>
    </row>
    <row r="61" spans="1:26" x14ac:dyDescent="0.25">
      <c r="A61" s="238" t="s">
        <v>339</v>
      </c>
      <c r="B61" s="233" t="s">
        <v>187</v>
      </c>
      <c r="C61" s="99" t="s">
        <v>345</v>
      </c>
      <c r="D61" s="95">
        <f t="shared" si="25"/>
        <v>0</v>
      </c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95">
        <f t="shared" si="26"/>
        <v>0</v>
      </c>
      <c r="R61" s="270"/>
      <c r="S61" s="270"/>
      <c r="T61" s="270"/>
      <c r="U61" s="270"/>
      <c r="V61" s="270"/>
      <c r="W61" s="270"/>
      <c r="X61" s="270"/>
      <c r="Y61" s="270"/>
      <c r="Z61" s="270"/>
    </row>
    <row r="62" spans="1:26" x14ac:dyDescent="0.25">
      <c r="A62" s="238" t="s">
        <v>340</v>
      </c>
      <c r="B62" s="233" t="s">
        <v>187</v>
      </c>
      <c r="C62" s="99" t="s">
        <v>346</v>
      </c>
      <c r="D62" s="95">
        <f t="shared" si="25"/>
        <v>0</v>
      </c>
      <c r="E62" s="265"/>
      <c r="F62" s="265"/>
      <c r="G62" s="265"/>
      <c r="H62" s="265"/>
      <c r="I62" s="265"/>
      <c r="J62" s="268"/>
      <c r="K62" s="265"/>
      <c r="L62" s="265"/>
      <c r="M62" s="265"/>
      <c r="N62" s="265"/>
      <c r="O62" s="265"/>
      <c r="P62" s="265"/>
      <c r="Q62" s="95">
        <f t="shared" si="26"/>
        <v>0</v>
      </c>
      <c r="R62" s="265"/>
      <c r="S62" s="265"/>
      <c r="T62" s="265"/>
      <c r="U62" s="265"/>
      <c r="V62" s="265"/>
      <c r="W62" s="265"/>
      <c r="X62" s="265"/>
      <c r="Y62" s="265"/>
      <c r="Z62" s="265"/>
    </row>
    <row r="63" spans="1:26" x14ac:dyDescent="0.25">
      <c r="A63" s="238" t="s">
        <v>341</v>
      </c>
      <c r="B63" s="233" t="s">
        <v>187</v>
      </c>
      <c r="C63" s="99" t="s">
        <v>347</v>
      </c>
      <c r="D63" s="95">
        <f t="shared" si="25"/>
        <v>0</v>
      </c>
      <c r="E63" s="265"/>
      <c r="F63" s="265"/>
      <c r="G63" s="265"/>
      <c r="H63" s="265"/>
      <c r="I63" s="265"/>
      <c r="J63" s="268"/>
      <c r="K63" s="265"/>
      <c r="L63" s="265"/>
      <c r="M63" s="265"/>
      <c r="N63" s="265"/>
      <c r="O63" s="265"/>
      <c r="P63" s="265"/>
      <c r="Q63" s="95">
        <f t="shared" si="26"/>
        <v>0</v>
      </c>
      <c r="R63" s="265"/>
      <c r="S63" s="265"/>
      <c r="T63" s="265"/>
      <c r="U63" s="265"/>
      <c r="V63" s="265"/>
      <c r="W63" s="265"/>
      <c r="X63" s="265"/>
      <c r="Y63" s="265"/>
      <c r="Z63" s="265"/>
    </row>
    <row r="64" spans="1:26" x14ac:dyDescent="0.25">
      <c r="A64" s="229" t="s">
        <v>226</v>
      </c>
      <c r="B64" s="234">
        <v>52615434000</v>
      </c>
      <c r="C64" s="102" t="s">
        <v>187</v>
      </c>
      <c r="D64" s="94">
        <f>SUM(D65:D69)</f>
        <v>0</v>
      </c>
      <c r="E64" s="94">
        <f t="shared" ref="E64:Z64" si="27">SUM(E65:E69)</f>
        <v>0</v>
      </c>
      <c r="F64" s="94">
        <f t="shared" si="27"/>
        <v>0</v>
      </c>
      <c r="G64" s="94">
        <f t="shared" si="27"/>
        <v>0</v>
      </c>
      <c r="H64" s="94">
        <f t="shared" si="27"/>
        <v>0</v>
      </c>
      <c r="I64" s="94">
        <f t="shared" si="27"/>
        <v>0</v>
      </c>
      <c r="J64" s="94">
        <f t="shared" si="27"/>
        <v>0</v>
      </c>
      <c r="K64" s="94">
        <f t="shared" si="27"/>
        <v>0</v>
      </c>
      <c r="L64" s="94">
        <f t="shared" si="27"/>
        <v>0</v>
      </c>
      <c r="M64" s="94">
        <f t="shared" si="27"/>
        <v>0</v>
      </c>
      <c r="N64" s="94">
        <f t="shared" si="27"/>
        <v>0</v>
      </c>
      <c r="O64" s="94">
        <f t="shared" si="27"/>
        <v>0</v>
      </c>
      <c r="P64" s="94">
        <f t="shared" si="27"/>
        <v>0</v>
      </c>
      <c r="Q64" s="94">
        <f t="shared" si="27"/>
        <v>0</v>
      </c>
      <c r="R64" s="94">
        <f t="shared" si="27"/>
        <v>0</v>
      </c>
      <c r="S64" s="94">
        <f t="shared" si="27"/>
        <v>0</v>
      </c>
      <c r="T64" s="94">
        <f t="shared" si="27"/>
        <v>0</v>
      </c>
      <c r="U64" s="94">
        <f t="shared" si="27"/>
        <v>0</v>
      </c>
      <c r="V64" s="94">
        <f t="shared" si="27"/>
        <v>0</v>
      </c>
      <c r="W64" s="94">
        <f t="shared" si="27"/>
        <v>0</v>
      </c>
      <c r="X64" s="94">
        <f t="shared" si="27"/>
        <v>0</v>
      </c>
      <c r="Y64" s="94">
        <f t="shared" si="27"/>
        <v>0</v>
      </c>
      <c r="Z64" s="94">
        <f t="shared" si="27"/>
        <v>0</v>
      </c>
    </row>
    <row r="65" spans="1:26" x14ac:dyDescent="0.25">
      <c r="A65" s="238" t="s">
        <v>348</v>
      </c>
      <c r="B65" s="233" t="s">
        <v>187</v>
      </c>
      <c r="C65" s="99" t="s">
        <v>353</v>
      </c>
      <c r="D65" s="95">
        <f>SUM(E65:P65)</f>
        <v>0</v>
      </c>
      <c r="E65" s="265"/>
      <c r="F65" s="265"/>
      <c r="G65" s="265"/>
      <c r="H65" s="265"/>
      <c r="I65" s="265"/>
      <c r="J65" s="268"/>
      <c r="K65" s="265"/>
      <c r="L65" s="265"/>
      <c r="M65" s="265"/>
      <c r="N65" s="265"/>
      <c r="O65" s="265"/>
      <c r="P65" s="265"/>
      <c r="Q65" s="95">
        <f>SUM(R65:Z65)</f>
        <v>0</v>
      </c>
      <c r="R65" s="265"/>
      <c r="S65" s="265"/>
      <c r="T65" s="265"/>
      <c r="U65" s="265"/>
      <c r="V65" s="265"/>
      <c r="W65" s="265"/>
      <c r="X65" s="265"/>
      <c r="Y65" s="265"/>
      <c r="Z65" s="265"/>
    </row>
    <row r="66" spans="1:26" x14ac:dyDescent="0.25">
      <c r="A66" s="238" t="s">
        <v>349</v>
      </c>
      <c r="B66" s="233" t="s">
        <v>187</v>
      </c>
      <c r="C66" s="99" t="s">
        <v>354</v>
      </c>
      <c r="D66" s="95">
        <f t="shared" ref="D66:D69" si="28">SUM(E66:P66)</f>
        <v>0</v>
      </c>
      <c r="E66" s="265"/>
      <c r="F66" s="265"/>
      <c r="G66" s="265"/>
      <c r="H66" s="265"/>
      <c r="I66" s="265"/>
      <c r="J66" s="268"/>
      <c r="K66" s="265"/>
      <c r="L66" s="265"/>
      <c r="M66" s="265"/>
      <c r="N66" s="265"/>
      <c r="O66" s="265"/>
      <c r="P66" s="265"/>
      <c r="Q66" s="95">
        <f t="shared" ref="Q66:Q69" si="29">SUM(R66:Z66)</f>
        <v>0</v>
      </c>
      <c r="R66" s="265"/>
      <c r="S66" s="265"/>
      <c r="T66" s="265"/>
      <c r="U66" s="265"/>
      <c r="V66" s="265"/>
      <c r="W66" s="265"/>
      <c r="X66" s="265"/>
      <c r="Y66" s="265"/>
      <c r="Z66" s="265"/>
    </row>
    <row r="67" spans="1:26" x14ac:dyDescent="0.25">
      <c r="A67" s="238" t="s">
        <v>350</v>
      </c>
      <c r="B67" s="233" t="s">
        <v>187</v>
      </c>
      <c r="C67" s="99" t="s">
        <v>355</v>
      </c>
      <c r="D67" s="95">
        <f t="shared" si="28"/>
        <v>0</v>
      </c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95">
        <f t="shared" si="29"/>
        <v>0</v>
      </c>
      <c r="R67" s="270"/>
      <c r="S67" s="270"/>
      <c r="T67" s="270"/>
      <c r="U67" s="270"/>
      <c r="V67" s="270"/>
      <c r="W67" s="270"/>
      <c r="X67" s="270"/>
      <c r="Y67" s="270"/>
      <c r="Z67" s="270"/>
    </row>
    <row r="68" spans="1:26" x14ac:dyDescent="0.25">
      <c r="A68" s="238" t="s">
        <v>351</v>
      </c>
      <c r="B68" s="233" t="s">
        <v>187</v>
      </c>
      <c r="C68" s="99" t="s">
        <v>356</v>
      </c>
      <c r="D68" s="95">
        <f t="shared" si="28"/>
        <v>0</v>
      </c>
      <c r="E68" s="265"/>
      <c r="F68" s="265"/>
      <c r="G68" s="265"/>
      <c r="H68" s="265"/>
      <c r="I68" s="265"/>
      <c r="J68" s="268"/>
      <c r="K68" s="265"/>
      <c r="L68" s="265"/>
      <c r="M68" s="265"/>
      <c r="N68" s="265"/>
      <c r="O68" s="265"/>
      <c r="P68" s="265"/>
      <c r="Q68" s="95">
        <f t="shared" si="29"/>
        <v>0</v>
      </c>
      <c r="R68" s="265"/>
      <c r="S68" s="265"/>
      <c r="T68" s="265"/>
      <c r="U68" s="265"/>
      <c r="V68" s="265"/>
      <c r="W68" s="265"/>
      <c r="X68" s="265"/>
      <c r="Y68" s="265"/>
      <c r="Z68" s="265"/>
    </row>
    <row r="69" spans="1:26" x14ac:dyDescent="0.25">
      <c r="A69" s="238" t="s">
        <v>352</v>
      </c>
      <c r="B69" s="233" t="s">
        <v>187</v>
      </c>
      <c r="C69" s="99" t="s">
        <v>357</v>
      </c>
      <c r="D69" s="95">
        <f t="shared" si="28"/>
        <v>0</v>
      </c>
      <c r="E69" s="265"/>
      <c r="F69" s="265"/>
      <c r="G69" s="265"/>
      <c r="H69" s="265"/>
      <c r="I69" s="265"/>
      <c r="J69" s="268"/>
      <c r="K69" s="265"/>
      <c r="L69" s="265"/>
      <c r="M69" s="265"/>
      <c r="N69" s="265"/>
      <c r="O69" s="265"/>
      <c r="P69" s="265"/>
      <c r="Q69" s="95">
        <f t="shared" si="29"/>
        <v>0</v>
      </c>
      <c r="R69" s="265"/>
      <c r="S69" s="265"/>
      <c r="T69" s="265"/>
      <c r="U69" s="265"/>
      <c r="V69" s="265"/>
      <c r="W69" s="265"/>
      <c r="X69" s="265"/>
      <c r="Y69" s="265"/>
      <c r="Z69" s="265"/>
    </row>
    <row r="70" spans="1:26" x14ac:dyDescent="0.25">
      <c r="A70" s="21"/>
      <c r="B70" s="22"/>
      <c r="C70" s="29"/>
      <c r="D70" s="95"/>
      <c r="E70" s="62"/>
      <c r="F70" s="62"/>
      <c r="G70" s="62"/>
      <c r="H70" s="62"/>
      <c r="I70" s="62"/>
      <c r="J70" s="66"/>
      <c r="K70" s="62"/>
      <c r="L70" s="62"/>
      <c r="M70" s="62"/>
      <c r="N70" s="62"/>
      <c r="O70" s="62"/>
      <c r="P70" s="62"/>
      <c r="Q70" s="94"/>
      <c r="R70" s="62"/>
      <c r="S70" s="62"/>
      <c r="T70" s="62"/>
      <c r="U70" s="62"/>
      <c r="V70" s="62"/>
      <c r="W70" s="62"/>
      <c r="X70" s="62"/>
      <c r="Y70" s="62"/>
      <c r="Z70" s="62"/>
    </row>
    <row r="71" spans="1:26" x14ac:dyDescent="0.25">
      <c r="A71" s="19"/>
      <c r="B71" s="19"/>
      <c r="C71" s="19"/>
      <c r="D71" s="92"/>
      <c r="E71" s="19"/>
      <c r="F71" s="19"/>
      <c r="G71" s="19"/>
      <c r="H71" s="19"/>
      <c r="I71" s="19"/>
      <c r="J71" s="23"/>
      <c r="K71" s="19"/>
      <c r="L71" s="19"/>
      <c r="M71" s="19"/>
      <c r="N71" s="19"/>
      <c r="O71" s="19"/>
      <c r="P71" s="19"/>
      <c r="Q71" s="92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8.5" customHeight="1" x14ac:dyDescent="0.25">
      <c r="A72" s="69" t="s">
        <v>211</v>
      </c>
      <c r="B72" s="19"/>
      <c r="C72" s="19"/>
      <c r="D72" s="93">
        <f>SUM(D8,D10,D17,D25,D28,D36,D43,D48,D53,D57,D64)</f>
        <v>0</v>
      </c>
      <c r="E72" s="93">
        <f t="shared" ref="E72:Z72" si="30">SUM(E8,E10,E17,E25,E28,E36,E43,E48,E53,E57,E64)</f>
        <v>0</v>
      </c>
      <c r="F72" s="93">
        <f t="shared" si="30"/>
        <v>0</v>
      </c>
      <c r="G72" s="93">
        <f t="shared" si="30"/>
        <v>0</v>
      </c>
      <c r="H72" s="93">
        <f t="shared" si="30"/>
        <v>0</v>
      </c>
      <c r="I72" s="93">
        <f t="shared" si="30"/>
        <v>0</v>
      </c>
      <c r="J72" s="93">
        <f t="shared" si="30"/>
        <v>0</v>
      </c>
      <c r="K72" s="93">
        <f t="shared" si="30"/>
        <v>0</v>
      </c>
      <c r="L72" s="93">
        <f t="shared" si="30"/>
        <v>0</v>
      </c>
      <c r="M72" s="93">
        <f t="shared" si="30"/>
        <v>0</v>
      </c>
      <c r="N72" s="93">
        <f t="shared" si="30"/>
        <v>0</v>
      </c>
      <c r="O72" s="93">
        <f t="shared" si="30"/>
        <v>0</v>
      </c>
      <c r="P72" s="93">
        <f t="shared" si="30"/>
        <v>0</v>
      </c>
      <c r="Q72" s="93">
        <f t="shared" si="30"/>
        <v>0</v>
      </c>
      <c r="R72" s="93">
        <f t="shared" si="30"/>
        <v>0</v>
      </c>
      <c r="S72" s="93">
        <f t="shared" si="30"/>
        <v>0</v>
      </c>
      <c r="T72" s="93">
        <f t="shared" si="30"/>
        <v>0</v>
      </c>
      <c r="U72" s="93">
        <f t="shared" si="30"/>
        <v>0</v>
      </c>
      <c r="V72" s="93">
        <f t="shared" si="30"/>
        <v>0</v>
      </c>
      <c r="W72" s="93">
        <f t="shared" si="30"/>
        <v>0</v>
      </c>
      <c r="X72" s="93">
        <f t="shared" si="30"/>
        <v>0</v>
      </c>
      <c r="Y72" s="93">
        <f t="shared" si="30"/>
        <v>0</v>
      </c>
      <c r="Z72" s="93">
        <f t="shared" si="30"/>
        <v>0</v>
      </c>
    </row>
    <row r="73" spans="1:26" x14ac:dyDescent="0.25">
      <c r="A73" s="28"/>
      <c r="B73" s="19"/>
      <c r="C73" s="19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19"/>
      <c r="V73" s="19"/>
      <c r="W73" s="19"/>
      <c r="X73" s="19"/>
      <c r="Y73" s="19"/>
      <c r="Z73" s="19"/>
    </row>
    <row r="74" spans="1:26" ht="21" customHeight="1" x14ac:dyDescent="0.25">
      <c r="A74" s="39" t="s">
        <v>122</v>
      </c>
      <c r="B74" s="35"/>
      <c r="C74" s="35"/>
      <c r="D74" s="39">
        <v>73</v>
      </c>
      <c r="E74" s="39">
        <v>4</v>
      </c>
      <c r="F74" s="39">
        <v>5</v>
      </c>
      <c r="G74" s="39">
        <v>3</v>
      </c>
      <c r="H74" s="39">
        <v>17</v>
      </c>
      <c r="I74" s="39">
        <v>2</v>
      </c>
      <c r="J74" s="39"/>
      <c r="K74" s="39">
        <v>5</v>
      </c>
      <c r="L74" s="39">
        <v>1</v>
      </c>
      <c r="M74" s="39">
        <v>18</v>
      </c>
      <c r="N74" s="39">
        <v>2</v>
      </c>
      <c r="O74" s="39">
        <v>4</v>
      </c>
      <c r="P74" s="39">
        <v>12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22.5" customHeight="1" x14ac:dyDescent="0.25">
      <c r="A75" s="37" t="s">
        <v>190</v>
      </c>
      <c r="B75" s="38"/>
      <c r="C75" s="38"/>
      <c r="D75" s="46">
        <f>D6-D74</f>
        <v>-73</v>
      </c>
      <c r="E75" s="46">
        <f t="shared" ref="E75:Z75" si="31">E6-E74</f>
        <v>-4</v>
      </c>
      <c r="F75" s="46">
        <f t="shared" si="31"/>
        <v>-5</v>
      </c>
      <c r="G75" s="46">
        <f t="shared" si="31"/>
        <v>-3</v>
      </c>
      <c r="H75" s="46">
        <f t="shared" si="31"/>
        <v>-17</v>
      </c>
      <c r="I75" s="46">
        <f t="shared" si="31"/>
        <v>-2</v>
      </c>
      <c r="J75" s="46">
        <f t="shared" si="31"/>
        <v>0</v>
      </c>
      <c r="K75" s="46">
        <f t="shared" si="31"/>
        <v>-5</v>
      </c>
      <c r="L75" s="46">
        <f t="shared" si="31"/>
        <v>-1</v>
      </c>
      <c r="M75" s="46">
        <f t="shared" si="31"/>
        <v>-18</v>
      </c>
      <c r="N75" s="46">
        <f t="shared" si="31"/>
        <v>-2</v>
      </c>
      <c r="O75" s="46">
        <f t="shared" si="31"/>
        <v>-4</v>
      </c>
      <c r="P75" s="46">
        <f t="shared" si="31"/>
        <v>-12</v>
      </c>
      <c r="Q75" s="46">
        <f t="shared" si="31"/>
        <v>0</v>
      </c>
      <c r="R75" s="46">
        <f t="shared" si="31"/>
        <v>0</v>
      </c>
      <c r="S75" s="46">
        <f t="shared" si="31"/>
        <v>0</v>
      </c>
      <c r="T75" s="46">
        <f t="shared" si="31"/>
        <v>0</v>
      </c>
      <c r="U75" s="46">
        <f t="shared" si="31"/>
        <v>0</v>
      </c>
      <c r="V75" s="46">
        <f t="shared" si="31"/>
        <v>0</v>
      </c>
      <c r="W75" s="46">
        <f t="shared" si="31"/>
        <v>0</v>
      </c>
      <c r="X75" s="46">
        <f t="shared" si="31"/>
        <v>0</v>
      </c>
      <c r="Y75" s="46">
        <f t="shared" si="31"/>
        <v>0</v>
      </c>
      <c r="Z75" s="46">
        <f t="shared" si="31"/>
        <v>0</v>
      </c>
    </row>
    <row r="76" spans="1:26" ht="120.75" customHeight="1" x14ac:dyDescent="0.25">
      <c r="A76" s="311" t="s">
        <v>192</v>
      </c>
      <c r="B76" s="312"/>
      <c r="C76" s="313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x14ac:dyDescent="0.25">
      <c r="A77" s="25"/>
    </row>
    <row r="78" spans="1:26" x14ac:dyDescent="0.25">
      <c r="A78" s="25"/>
    </row>
    <row r="79" spans="1:26" x14ac:dyDescent="0.25">
      <c r="A79" s="25"/>
    </row>
    <row r="80" spans="1:26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</sheetData>
  <sheetProtection sort="0" autoFilter="0"/>
  <mergeCells count="2">
    <mergeCell ref="A2:T2"/>
    <mergeCell ref="A76:C7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7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6" sqref="G6 G74"/>
    </sheetView>
  </sheetViews>
  <sheetFormatPr defaultColWidth="11.7109375" defaultRowHeight="15" x14ac:dyDescent="0.25"/>
  <cols>
    <col min="1" max="1" width="43" style="25" customWidth="1"/>
    <col min="2" max="2" width="18.28515625" style="25" customWidth="1"/>
    <col min="3" max="3" width="15.42578125" style="25" customWidth="1"/>
    <col min="4" max="4" width="18.140625" style="25" customWidth="1"/>
    <col min="5" max="5" width="15.5703125" style="25" customWidth="1"/>
    <col min="6" max="6" width="16" style="25" customWidth="1"/>
    <col min="7" max="7" width="17.42578125" style="25" customWidth="1"/>
    <col min="8" max="8" width="13.28515625" style="25" customWidth="1"/>
    <col min="9" max="13" width="11.7109375" style="25"/>
    <col min="14" max="14" width="12.7109375" style="25" customWidth="1"/>
    <col min="15" max="15" width="11.7109375" style="25"/>
    <col min="16" max="16" width="17" style="25" customWidth="1"/>
    <col min="17" max="16384" width="11.7109375" style="25"/>
  </cols>
  <sheetData>
    <row r="2" spans="1:16" ht="18.75" x14ac:dyDescent="0.25">
      <c r="A2" s="314" t="s">
        <v>141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4" spans="1:16" ht="150" x14ac:dyDescent="0.25">
      <c r="A4" s="32" t="s">
        <v>117</v>
      </c>
      <c r="B4" s="32" t="s">
        <v>118</v>
      </c>
      <c r="C4" s="32" t="s">
        <v>142</v>
      </c>
      <c r="D4" s="32" t="s">
        <v>143</v>
      </c>
      <c r="E4" s="32" t="s">
        <v>144</v>
      </c>
      <c r="F4" s="32" t="s">
        <v>145</v>
      </c>
      <c r="G4" s="32" t="s">
        <v>146</v>
      </c>
      <c r="H4" s="32" t="s">
        <v>147</v>
      </c>
      <c r="I4" s="32" t="s">
        <v>148</v>
      </c>
      <c r="J4" s="32" t="s">
        <v>149</v>
      </c>
      <c r="K4" s="32" t="s">
        <v>150</v>
      </c>
      <c r="L4" s="32" t="s">
        <v>151</v>
      </c>
      <c r="M4" s="32" t="s">
        <v>152</v>
      </c>
      <c r="N4" s="32" t="s">
        <v>153</v>
      </c>
      <c r="O4" s="32" t="s">
        <v>154</v>
      </c>
      <c r="P4" s="32" t="s">
        <v>155</v>
      </c>
    </row>
    <row r="5" spans="1:16" s="33" customFormat="1" x14ac:dyDescent="0.25">
      <c r="A5" s="21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</row>
    <row r="6" spans="1:16" ht="33.75" customHeight="1" x14ac:dyDescent="0.25">
      <c r="A6" s="88" t="s">
        <v>258</v>
      </c>
      <c r="B6" s="230">
        <v>52615000000</v>
      </c>
      <c r="C6" s="231" t="s">
        <v>187</v>
      </c>
      <c r="D6" s="48">
        <f>SUM(D9,D11:D16,D18:D24,D26:D27,D29:D35,D37:D42,D44:D47,D49:D52,D54:D56,D58:D63,D65:D69)</f>
        <v>0</v>
      </c>
      <c r="E6" s="48">
        <f t="shared" ref="E6:P6" si="0">SUM(E9,E11:E16,E18:E24,E26:E27,E29:E35,E37:E42,E44:E47,E49:E52,E54:E56,E58:E63,E65:E69)</f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  <c r="P6" s="48">
        <f t="shared" si="0"/>
        <v>0</v>
      </c>
    </row>
    <row r="7" spans="1:16" ht="17.25" customHeight="1" x14ac:dyDescent="0.25">
      <c r="A7" s="68" t="s">
        <v>193</v>
      </c>
      <c r="B7" s="235"/>
      <c r="C7" s="23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9.5" customHeight="1" x14ac:dyDescent="0.25">
      <c r="A8" s="69" t="s">
        <v>358</v>
      </c>
      <c r="B8" s="259">
        <v>52615101000</v>
      </c>
      <c r="C8" s="233" t="s">
        <v>187</v>
      </c>
      <c r="D8" s="67">
        <f>D9</f>
        <v>0</v>
      </c>
      <c r="E8" s="67">
        <f t="shared" ref="E8:P8" si="1">E9</f>
        <v>0</v>
      </c>
      <c r="F8" s="67">
        <f t="shared" si="1"/>
        <v>0</v>
      </c>
      <c r="G8" s="67">
        <f t="shared" si="1"/>
        <v>0</v>
      </c>
      <c r="H8" s="67">
        <f t="shared" si="1"/>
        <v>0</v>
      </c>
      <c r="I8" s="67">
        <f t="shared" si="1"/>
        <v>0</v>
      </c>
      <c r="J8" s="67">
        <f t="shared" si="1"/>
        <v>0</v>
      </c>
      <c r="K8" s="67">
        <f t="shared" si="1"/>
        <v>0</v>
      </c>
      <c r="L8" s="67">
        <f t="shared" si="1"/>
        <v>0</v>
      </c>
      <c r="M8" s="67">
        <f t="shared" si="1"/>
        <v>0</v>
      </c>
      <c r="N8" s="67">
        <f t="shared" si="1"/>
        <v>0</v>
      </c>
      <c r="O8" s="67">
        <f t="shared" si="1"/>
        <v>0</v>
      </c>
      <c r="P8" s="67">
        <f t="shared" si="1"/>
        <v>0</v>
      </c>
    </row>
    <row r="9" spans="1:16" ht="16.5" customHeight="1" x14ac:dyDescent="0.25">
      <c r="A9" s="68" t="s">
        <v>360</v>
      </c>
      <c r="B9" s="233" t="s">
        <v>187</v>
      </c>
      <c r="C9" s="99">
        <v>52615101001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25">
      <c r="A10" s="228" t="s">
        <v>217</v>
      </c>
      <c r="B10" s="232">
        <v>52615402000</v>
      </c>
      <c r="C10" s="100" t="s">
        <v>187</v>
      </c>
      <c r="D10" s="67">
        <f>SUM(D11:D16)</f>
        <v>0</v>
      </c>
      <c r="E10" s="67">
        <f t="shared" ref="E10:P10" si="2">SUM(E11:E16)</f>
        <v>0</v>
      </c>
      <c r="F10" s="67">
        <f t="shared" si="2"/>
        <v>0</v>
      </c>
      <c r="G10" s="67">
        <f t="shared" si="2"/>
        <v>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</row>
    <row r="11" spans="1:16" x14ac:dyDescent="0.25">
      <c r="A11" s="238" t="s">
        <v>259</v>
      </c>
      <c r="B11" s="233" t="s">
        <v>187</v>
      </c>
      <c r="C11" s="99" t="s">
        <v>265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x14ac:dyDescent="0.25">
      <c r="A12" s="238" t="s">
        <v>260</v>
      </c>
      <c r="B12" s="233" t="s">
        <v>187</v>
      </c>
      <c r="C12" s="99" t="s">
        <v>266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</row>
    <row r="13" spans="1:16" x14ac:dyDescent="0.25">
      <c r="A13" s="238" t="s">
        <v>261</v>
      </c>
      <c r="B13" s="233" t="s">
        <v>187</v>
      </c>
      <c r="C13" s="99" t="s">
        <v>267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x14ac:dyDescent="0.25">
      <c r="A14" s="238" t="s">
        <v>262</v>
      </c>
      <c r="B14" s="233" t="s">
        <v>187</v>
      </c>
      <c r="C14" s="99" t="s">
        <v>268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x14ac:dyDescent="0.25">
      <c r="A15" s="238" t="s">
        <v>263</v>
      </c>
      <c r="B15" s="233" t="s">
        <v>187</v>
      </c>
      <c r="C15" s="99" t="s">
        <v>269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x14ac:dyDescent="0.25">
      <c r="A16" s="238" t="s">
        <v>264</v>
      </c>
      <c r="B16" s="233" t="s">
        <v>187</v>
      </c>
      <c r="C16" s="99" t="s">
        <v>270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x14ac:dyDescent="0.25">
      <c r="A17" s="228" t="s">
        <v>218</v>
      </c>
      <c r="B17" s="232">
        <v>52615404000</v>
      </c>
      <c r="C17" s="103" t="s">
        <v>187</v>
      </c>
      <c r="D17" s="67">
        <f>SUM(D18:D24)</f>
        <v>0</v>
      </c>
      <c r="E17" s="67">
        <f t="shared" ref="E17:P17" si="3">SUM(E18:E24)</f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</row>
    <row r="18" spans="1:16" x14ac:dyDescent="0.25">
      <c r="A18" s="238" t="s">
        <v>271</v>
      </c>
      <c r="B18" s="233" t="s">
        <v>187</v>
      </c>
      <c r="C18" s="99" t="s">
        <v>278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x14ac:dyDescent="0.25">
      <c r="A19" s="238" t="s">
        <v>272</v>
      </c>
      <c r="B19" s="233" t="s">
        <v>187</v>
      </c>
      <c r="C19" s="99" t="s">
        <v>279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x14ac:dyDescent="0.25">
      <c r="A20" s="238" t="s">
        <v>273</v>
      </c>
      <c r="B20" s="233" t="s">
        <v>187</v>
      </c>
      <c r="C20" s="99" t="s">
        <v>280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16" x14ac:dyDescent="0.25">
      <c r="A21" s="238" t="s">
        <v>274</v>
      </c>
      <c r="B21" s="233" t="s">
        <v>187</v>
      </c>
      <c r="C21" s="99" t="s">
        <v>281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x14ac:dyDescent="0.25">
      <c r="A22" s="238" t="s">
        <v>275</v>
      </c>
      <c r="B22" s="233" t="s">
        <v>187</v>
      </c>
      <c r="C22" s="99" t="s">
        <v>282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</row>
    <row r="23" spans="1:16" x14ac:dyDescent="0.25">
      <c r="A23" s="238" t="s">
        <v>276</v>
      </c>
      <c r="B23" s="233" t="s">
        <v>187</v>
      </c>
      <c r="C23" s="99" t="s">
        <v>283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</row>
    <row r="24" spans="1:16" x14ac:dyDescent="0.25">
      <c r="A24" s="238" t="s">
        <v>277</v>
      </c>
      <c r="B24" s="233" t="s">
        <v>187</v>
      </c>
      <c r="C24" s="99" t="s">
        <v>284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x14ac:dyDescent="0.25">
      <c r="A25" s="228" t="s">
        <v>219</v>
      </c>
      <c r="B25" s="234">
        <v>52615413000</v>
      </c>
      <c r="C25" s="100" t="s">
        <v>187</v>
      </c>
      <c r="D25" s="67">
        <f>SUM(D26:D27)</f>
        <v>0</v>
      </c>
      <c r="E25" s="67">
        <f t="shared" ref="E25:P25" si="4">SUM(E26:E27)</f>
        <v>0</v>
      </c>
      <c r="F25" s="67">
        <f t="shared" si="4"/>
        <v>0</v>
      </c>
      <c r="G25" s="67">
        <f t="shared" si="4"/>
        <v>0</v>
      </c>
      <c r="H25" s="67">
        <f t="shared" si="4"/>
        <v>0</v>
      </c>
      <c r="I25" s="67">
        <f t="shared" si="4"/>
        <v>0</v>
      </c>
      <c r="J25" s="67">
        <f t="shared" si="4"/>
        <v>0</v>
      </c>
      <c r="K25" s="67">
        <f t="shared" si="4"/>
        <v>0</v>
      </c>
      <c r="L25" s="67">
        <f t="shared" si="4"/>
        <v>0</v>
      </c>
      <c r="M25" s="67">
        <f t="shared" si="4"/>
        <v>0</v>
      </c>
      <c r="N25" s="67">
        <f t="shared" si="4"/>
        <v>0</v>
      </c>
      <c r="O25" s="67">
        <f t="shared" si="4"/>
        <v>0</v>
      </c>
      <c r="P25" s="67">
        <f t="shared" si="4"/>
        <v>0</v>
      </c>
    </row>
    <row r="26" spans="1:16" x14ac:dyDescent="0.25">
      <c r="A26" s="238" t="s">
        <v>285</v>
      </c>
      <c r="B26" s="233" t="s">
        <v>187</v>
      </c>
      <c r="C26" s="99" t="s">
        <v>287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</row>
    <row r="27" spans="1:16" x14ac:dyDescent="0.25">
      <c r="A27" s="238" t="s">
        <v>286</v>
      </c>
      <c r="B27" s="233" t="s">
        <v>187</v>
      </c>
      <c r="C27" s="99" t="s">
        <v>288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x14ac:dyDescent="0.25">
      <c r="A28" s="228" t="s">
        <v>220</v>
      </c>
      <c r="B28" s="234">
        <v>52615416000</v>
      </c>
      <c r="C28" s="100" t="s">
        <v>187</v>
      </c>
      <c r="D28" s="67">
        <f>SUM(D29:D35)</f>
        <v>0</v>
      </c>
      <c r="E28" s="67">
        <f t="shared" ref="E28:P28" si="5">SUM(E29:E35)</f>
        <v>0</v>
      </c>
      <c r="F28" s="67">
        <f t="shared" si="5"/>
        <v>0</v>
      </c>
      <c r="G28" s="67">
        <f t="shared" si="5"/>
        <v>0</v>
      </c>
      <c r="H28" s="67">
        <f t="shared" si="5"/>
        <v>0</v>
      </c>
      <c r="I28" s="67">
        <f t="shared" si="5"/>
        <v>0</v>
      </c>
      <c r="J28" s="67">
        <f t="shared" si="5"/>
        <v>0</v>
      </c>
      <c r="K28" s="67">
        <f t="shared" si="5"/>
        <v>0</v>
      </c>
      <c r="L28" s="67">
        <f t="shared" si="5"/>
        <v>0</v>
      </c>
      <c r="M28" s="67">
        <f t="shared" si="5"/>
        <v>0</v>
      </c>
      <c r="N28" s="67">
        <f t="shared" si="5"/>
        <v>0</v>
      </c>
      <c r="O28" s="67">
        <f t="shared" si="5"/>
        <v>0</v>
      </c>
      <c r="P28" s="67">
        <f t="shared" si="5"/>
        <v>0</v>
      </c>
    </row>
    <row r="29" spans="1:16" x14ac:dyDescent="0.25">
      <c r="A29" s="238" t="s">
        <v>289</v>
      </c>
      <c r="B29" s="233" t="s">
        <v>187</v>
      </c>
      <c r="C29" s="99" t="s">
        <v>296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ht="14.25" customHeight="1" x14ac:dyDescent="0.25">
      <c r="A30" s="238" t="s">
        <v>290</v>
      </c>
      <c r="B30" s="233" t="s">
        <v>187</v>
      </c>
      <c r="C30" s="99" t="s">
        <v>297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</row>
    <row r="31" spans="1:16" x14ac:dyDescent="0.25">
      <c r="A31" s="238" t="s">
        <v>291</v>
      </c>
      <c r="B31" s="233" t="s">
        <v>187</v>
      </c>
      <c r="C31" s="99" t="s">
        <v>298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x14ac:dyDescent="0.25">
      <c r="A32" s="238" t="s">
        <v>292</v>
      </c>
      <c r="B32" s="233" t="s">
        <v>187</v>
      </c>
      <c r="C32" s="99" t="s">
        <v>299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</row>
    <row r="33" spans="1:16" x14ac:dyDescent="0.25">
      <c r="A33" s="238" t="s">
        <v>293</v>
      </c>
      <c r="B33" s="233" t="s">
        <v>187</v>
      </c>
      <c r="C33" s="99" t="s">
        <v>300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 x14ac:dyDescent="0.25">
      <c r="A34" s="238" t="s">
        <v>294</v>
      </c>
      <c r="B34" s="233" t="s">
        <v>187</v>
      </c>
      <c r="C34" s="99" t="s">
        <v>301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</row>
    <row r="35" spans="1:16" x14ac:dyDescent="0.25">
      <c r="A35" s="238" t="s">
        <v>295</v>
      </c>
      <c r="B35" s="233" t="s">
        <v>187</v>
      </c>
      <c r="C35" s="99" t="s">
        <v>302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 x14ac:dyDescent="0.25">
      <c r="A36" s="228" t="s">
        <v>221</v>
      </c>
      <c r="B36" s="234">
        <v>52615419000</v>
      </c>
      <c r="C36" s="100" t="s">
        <v>187</v>
      </c>
      <c r="D36" s="67">
        <f>SUM(D37:D42)</f>
        <v>0</v>
      </c>
      <c r="E36" s="67">
        <f t="shared" ref="E36:P36" si="6">SUM(E37:E42)</f>
        <v>0</v>
      </c>
      <c r="F36" s="67">
        <f t="shared" si="6"/>
        <v>0</v>
      </c>
      <c r="G36" s="67">
        <f t="shared" si="6"/>
        <v>0</v>
      </c>
      <c r="H36" s="67">
        <f t="shared" si="6"/>
        <v>0</v>
      </c>
      <c r="I36" s="67">
        <f t="shared" si="6"/>
        <v>0</v>
      </c>
      <c r="J36" s="67">
        <f t="shared" si="6"/>
        <v>0</v>
      </c>
      <c r="K36" s="67">
        <f t="shared" si="6"/>
        <v>0</v>
      </c>
      <c r="L36" s="67">
        <f t="shared" si="6"/>
        <v>0</v>
      </c>
      <c r="M36" s="67">
        <f t="shared" si="6"/>
        <v>0</v>
      </c>
      <c r="N36" s="67">
        <f t="shared" si="6"/>
        <v>0</v>
      </c>
      <c r="O36" s="67">
        <f t="shared" si="6"/>
        <v>0</v>
      </c>
      <c r="P36" s="67">
        <f t="shared" si="6"/>
        <v>0</v>
      </c>
    </row>
    <row r="37" spans="1:16" x14ac:dyDescent="0.25">
      <c r="A37" s="238" t="s">
        <v>303</v>
      </c>
      <c r="B37" s="233" t="s">
        <v>187</v>
      </c>
      <c r="C37" s="99" t="s">
        <v>308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1:16" x14ac:dyDescent="0.25">
      <c r="A38" s="238" t="s">
        <v>304</v>
      </c>
      <c r="B38" s="233" t="s">
        <v>187</v>
      </c>
      <c r="C38" s="99" t="s">
        <v>309</v>
      </c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 x14ac:dyDescent="0.25">
      <c r="A39" s="238" t="s">
        <v>305</v>
      </c>
      <c r="B39" s="233" t="s">
        <v>187</v>
      </c>
      <c r="C39" s="99" t="s">
        <v>310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x14ac:dyDescent="0.25">
      <c r="A40" s="238" t="s">
        <v>306</v>
      </c>
      <c r="B40" s="233" t="s">
        <v>187</v>
      </c>
      <c r="C40" s="99" t="s">
        <v>311</v>
      </c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x14ac:dyDescent="0.25">
      <c r="A41" s="238" t="s">
        <v>276</v>
      </c>
      <c r="B41" s="233" t="s">
        <v>187</v>
      </c>
      <c r="C41" s="99" t="s">
        <v>312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 ht="16.5" customHeight="1" x14ac:dyDescent="0.25">
      <c r="A42" s="238" t="s">
        <v>307</v>
      </c>
      <c r="B42" s="233" t="s">
        <v>187</v>
      </c>
      <c r="C42" s="99" t="s">
        <v>313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1:16" x14ac:dyDescent="0.25">
      <c r="A43" s="228" t="s">
        <v>222</v>
      </c>
      <c r="B43" s="234">
        <v>52615422000</v>
      </c>
      <c r="C43" s="100" t="s">
        <v>187</v>
      </c>
      <c r="D43" s="67">
        <f>SUM(D44:D47)</f>
        <v>0</v>
      </c>
      <c r="E43" s="67">
        <f t="shared" ref="E43:P43" si="7">SUM(E44:E47)</f>
        <v>0</v>
      </c>
      <c r="F43" s="67">
        <f t="shared" si="7"/>
        <v>0</v>
      </c>
      <c r="G43" s="67">
        <f t="shared" si="7"/>
        <v>0</v>
      </c>
      <c r="H43" s="67">
        <f t="shared" si="7"/>
        <v>0</v>
      </c>
      <c r="I43" s="67">
        <f t="shared" si="7"/>
        <v>0</v>
      </c>
      <c r="J43" s="67">
        <f t="shared" si="7"/>
        <v>0</v>
      </c>
      <c r="K43" s="67">
        <f t="shared" si="7"/>
        <v>0</v>
      </c>
      <c r="L43" s="67">
        <f t="shared" si="7"/>
        <v>0</v>
      </c>
      <c r="M43" s="67">
        <f t="shared" si="7"/>
        <v>0</v>
      </c>
      <c r="N43" s="67">
        <f t="shared" si="7"/>
        <v>0</v>
      </c>
      <c r="O43" s="67">
        <f t="shared" si="7"/>
        <v>0</v>
      </c>
      <c r="P43" s="67">
        <f t="shared" si="7"/>
        <v>0</v>
      </c>
    </row>
    <row r="44" spans="1:16" x14ac:dyDescent="0.25">
      <c r="A44" s="238" t="s">
        <v>314</v>
      </c>
      <c r="B44" s="233" t="s">
        <v>187</v>
      </c>
      <c r="C44" s="99" t="s">
        <v>318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 x14ac:dyDescent="0.25">
      <c r="A45" s="238" t="s">
        <v>315</v>
      </c>
      <c r="B45" s="233" t="s">
        <v>187</v>
      </c>
      <c r="C45" s="99" t="s">
        <v>319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</row>
    <row r="46" spans="1:16" x14ac:dyDescent="0.25">
      <c r="A46" s="238" t="s">
        <v>316</v>
      </c>
      <c r="B46" s="233" t="s">
        <v>187</v>
      </c>
      <c r="C46" s="99" t="s">
        <v>320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x14ac:dyDescent="0.25">
      <c r="A47" s="238" t="s">
        <v>317</v>
      </c>
      <c r="B47" s="233" t="s">
        <v>187</v>
      </c>
      <c r="C47" s="99" t="s">
        <v>321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x14ac:dyDescent="0.25">
      <c r="A48" s="228" t="s">
        <v>223</v>
      </c>
      <c r="B48" s="234">
        <v>52615428000</v>
      </c>
      <c r="C48" s="100" t="s">
        <v>187</v>
      </c>
      <c r="D48" s="67">
        <f>SUM(D49:D52)</f>
        <v>0</v>
      </c>
      <c r="E48" s="67">
        <f t="shared" ref="E48:P48" si="8">SUM(E49:E52)</f>
        <v>0</v>
      </c>
      <c r="F48" s="67">
        <f t="shared" si="8"/>
        <v>0</v>
      </c>
      <c r="G48" s="67">
        <f t="shared" si="8"/>
        <v>0</v>
      </c>
      <c r="H48" s="67">
        <f t="shared" si="8"/>
        <v>0</v>
      </c>
      <c r="I48" s="67">
        <f t="shared" si="8"/>
        <v>0</v>
      </c>
      <c r="J48" s="67">
        <f t="shared" si="8"/>
        <v>0</v>
      </c>
      <c r="K48" s="67">
        <f t="shared" si="8"/>
        <v>0</v>
      </c>
      <c r="L48" s="67">
        <f t="shared" si="8"/>
        <v>0</v>
      </c>
      <c r="M48" s="67">
        <f t="shared" si="8"/>
        <v>0</v>
      </c>
      <c r="N48" s="67">
        <f t="shared" si="8"/>
        <v>0</v>
      </c>
      <c r="O48" s="67">
        <f t="shared" si="8"/>
        <v>0</v>
      </c>
      <c r="P48" s="67">
        <f t="shared" si="8"/>
        <v>0</v>
      </c>
    </row>
    <row r="49" spans="1:16" x14ac:dyDescent="0.25">
      <c r="A49" s="238" t="s">
        <v>322</v>
      </c>
      <c r="B49" s="233" t="s">
        <v>187</v>
      </c>
      <c r="C49" s="99" t="s">
        <v>326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 x14ac:dyDescent="0.25">
      <c r="A50" s="238" t="s">
        <v>323</v>
      </c>
      <c r="B50" s="233" t="s">
        <v>187</v>
      </c>
      <c r="C50" s="99" t="s">
        <v>327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x14ac:dyDescent="0.25">
      <c r="A51" s="238" t="s">
        <v>324</v>
      </c>
      <c r="B51" s="233" t="s">
        <v>187</v>
      </c>
      <c r="C51" s="99" t="s">
        <v>328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 x14ac:dyDescent="0.25">
      <c r="A52" s="238" t="s">
        <v>325</v>
      </c>
      <c r="B52" s="233" t="s">
        <v>187</v>
      </c>
      <c r="C52" s="99" t="s">
        <v>329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x14ac:dyDescent="0.25">
      <c r="A53" s="228" t="s">
        <v>224</v>
      </c>
      <c r="B53" s="234">
        <v>52615425000</v>
      </c>
      <c r="C53" s="102" t="s">
        <v>187</v>
      </c>
      <c r="D53" s="67">
        <f>SUM(D54:D56)</f>
        <v>0</v>
      </c>
      <c r="E53" s="67">
        <f t="shared" ref="E53:P53" si="9">SUM(E54:E56)</f>
        <v>0</v>
      </c>
      <c r="F53" s="67">
        <f t="shared" si="9"/>
        <v>0</v>
      </c>
      <c r="G53" s="67">
        <f t="shared" si="9"/>
        <v>0</v>
      </c>
      <c r="H53" s="67">
        <f t="shared" si="9"/>
        <v>0</v>
      </c>
      <c r="I53" s="67">
        <f t="shared" si="9"/>
        <v>0</v>
      </c>
      <c r="J53" s="67">
        <f t="shared" si="9"/>
        <v>0</v>
      </c>
      <c r="K53" s="67">
        <f t="shared" si="9"/>
        <v>0</v>
      </c>
      <c r="L53" s="67">
        <f t="shared" si="9"/>
        <v>0</v>
      </c>
      <c r="M53" s="67">
        <f t="shared" si="9"/>
        <v>0</v>
      </c>
      <c r="N53" s="67">
        <f t="shared" si="9"/>
        <v>0</v>
      </c>
      <c r="O53" s="67">
        <f t="shared" si="9"/>
        <v>0</v>
      </c>
      <c r="P53" s="67">
        <f t="shared" si="9"/>
        <v>0</v>
      </c>
    </row>
    <row r="54" spans="1:16" x14ac:dyDescent="0.25">
      <c r="A54" s="238" t="s">
        <v>330</v>
      </c>
      <c r="B54" s="233" t="s">
        <v>187</v>
      </c>
      <c r="C54" s="99" t="s">
        <v>333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 x14ac:dyDescent="0.25">
      <c r="A55" s="238" t="s">
        <v>331</v>
      </c>
      <c r="B55" s="233" t="s">
        <v>187</v>
      </c>
      <c r="C55" s="99" t="s">
        <v>334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</row>
    <row r="56" spans="1:16" x14ac:dyDescent="0.25">
      <c r="A56" s="238" t="s">
        <v>332</v>
      </c>
      <c r="B56" s="233" t="s">
        <v>187</v>
      </c>
      <c r="C56" s="99" t="s">
        <v>335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 x14ac:dyDescent="0.25">
      <c r="A57" s="228" t="s">
        <v>225</v>
      </c>
      <c r="B57" s="234">
        <v>52615431000</v>
      </c>
      <c r="C57" s="102" t="s">
        <v>187</v>
      </c>
      <c r="D57" s="67">
        <f>SUM(D58:D63)</f>
        <v>0</v>
      </c>
      <c r="E57" s="67">
        <f t="shared" ref="E57:P57" si="10">SUM(E58:E63)</f>
        <v>0</v>
      </c>
      <c r="F57" s="67">
        <f t="shared" si="10"/>
        <v>0</v>
      </c>
      <c r="G57" s="67">
        <f t="shared" si="10"/>
        <v>0</v>
      </c>
      <c r="H57" s="67">
        <f t="shared" si="10"/>
        <v>0</v>
      </c>
      <c r="I57" s="67">
        <f t="shared" si="10"/>
        <v>0</v>
      </c>
      <c r="J57" s="67">
        <f t="shared" si="10"/>
        <v>0</v>
      </c>
      <c r="K57" s="67">
        <f t="shared" si="10"/>
        <v>0</v>
      </c>
      <c r="L57" s="67">
        <f t="shared" si="10"/>
        <v>0</v>
      </c>
      <c r="M57" s="67">
        <f t="shared" si="10"/>
        <v>0</v>
      </c>
      <c r="N57" s="67">
        <f t="shared" si="10"/>
        <v>0</v>
      </c>
      <c r="O57" s="67">
        <f t="shared" si="10"/>
        <v>0</v>
      </c>
      <c r="P57" s="67">
        <f t="shared" si="10"/>
        <v>0</v>
      </c>
    </row>
    <row r="58" spans="1:16" x14ac:dyDescent="0.25">
      <c r="A58" s="238" t="s">
        <v>336</v>
      </c>
      <c r="B58" s="233" t="s">
        <v>187</v>
      </c>
      <c r="C58" s="99" t="s">
        <v>342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 x14ac:dyDescent="0.25">
      <c r="A59" s="238" t="s">
        <v>337</v>
      </c>
      <c r="B59" s="233" t="s">
        <v>187</v>
      </c>
      <c r="C59" s="99" t="s">
        <v>343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x14ac:dyDescent="0.25">
      <c r="A60" s="238" t="s">
        <v>338</v>
      </c>
      <c r="B60" s="233" t="s">
        <v>187</v>
      </c>
      <c r="C60" s="99" t="s">
        <v>344</v>
      </c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 x14ac:dyDescent="0.25">
      <c r="A61" s="238" t="s">
        <v>339</v>
      </c>
      <c r="B61" s="233" t="s">
        <v>187</v>
      </c>
      <c r="C61" s="99" t="s">
        <v>345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</row>
    <row r="62" spans="1:16" x14ac:dyDescent="0.25">
      <c r="A62" s="238" t="s">
        <v>340</v>
      </c>
      <c r="B62" s="233" t="s">
        <v>187</v>
      </c>
      <c r="C62" s="99" t="s">
        <v>346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 x14ac:dyDescent="0.25">
      <c r="A63" s="238" t="s">
        <v>341</v>
      </c>
      <c r="B63" s="233" t="s">
        <v>187</v>
      </c>
      <c r="C63" s="99" t="s">
        <v>347</v>
      </c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</row>
    <row r="64" spans="1:16" x14ac:dyDescent="0.25">
      <c r="A64" s="229" t="s">
        <v>226</v>
      </c>
      <c r="B64" s="234">
        <v>52615434000</v>
      </c>
      <c r="C64" s="102" t="s">
        <v>187</v>
      </c>
      <c r="D64" s="67">
        <f>SUM(D65:D69)</f>
        <v>0</v>
      </c>
      <c r="E64" s="67">
        <f t="shared" ref="E64:P64" si="11">SUM(E65:E69)</f>
        <v>0</v>
      </c>
      <c r="F64" s="67">
        <f t="shared" si="11"/>
        <v>0</v>
      </c>
      <c r="G64" s="67">
        <f t="shared" si="11"/>
        <v>0</v>
      </c>
      <c r="H64" s="67">
        <f t="shared" si="11"/>
        <v>0</v>
      </c>
      <c r="I64" s="67">
        <f t="shared" si="11"/>
        <v>0</v>
      </c>
      <c r="J64" s="67">
        <f t="shared" si="11"/>
        <v>0</v>
      </c>
      <c r="K64" s="67">
        <f t="shared" si="11"/>
        <v>0</v>
      </c>
      <c r="L64" s="67">
        <f t="shared" si="11"/>
        <v>0</v>
      </c>
      <c r="M64" s="67">
        <f t="shared" si="11"/>
        <v>0</v>
      </c>
      <c r="N64" s="67">
        <f t="shared" si="11"/>
        <v>0</v>
      </c>
      <c r="O64" s="67">
        <f t="shared" si="11"/>
        <v>0</v>
      </c>
      <c r="P64" s="67">
        <f t="shared" si="11"/>
        <v>0</v>
      </c>
    </row>
    <row r="65" spans="1:16" x14ac:dyDescent="0.25">
      <c r="A65" s="238" t="s">
        <v>348</v>
      </c>
      <c r="B65" s="233" t="s">
        <v>187</v>
      </c>
      <c r="C65" s="99" t="s">
        <v>353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</row>
    <row r="66" spans="1:16" x14ac:dyDescent="0.25">
      <c r="A66" s="238" t="s">
        <v>349</v>
      </c>
      <c r="B66" s="233" t="s">
        <v>187</v>
      </c>
      <c r="C66" s="99" t="s">
        <v>354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</row>
    <row r="67" spans="1:16" x14ac:dyDescent="0.25">
      <c r="A67" s="238" t="s">
        <v>350</v>
      </c>
      <c r="B67" s="233" t="s">
        <v>187</v>
      </c>
      <c r="C67" s="99" t="s">
        <v>355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</row>
    <row r="68" spans="1:16" x14ac:dyDescent="0.25">
      <c r="A68" s="238" t="s">
        <v>351</v>
      </c>
      <c r="B68" s="233" t="s">
        <v>187</v>
      </c>
      <c r="C68" s="99" t="s">
        <v>356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x14ac:dyDescent="0.25">
      <c r="A69" s="238" t="s">
        <v>352</v>
      </c>
      <c r="B69" s="233" t="s">
        <v>187</v>
      </c>
      <c r="C69" s="99" t="s">
        <v>357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</row>
    <row r="70" spans="1:16" x14ac:dyDescent="0.25">
      <c r="A70" s="21"/>
      <c r="B70" s="22"/>
      <c r="C70" s="29"/>
      <c r="D70" s="21"/>
      <c r="E70" s="21"/>
      <c r="F70" s="2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x14ac:dyDescent="0.25">
      <c r="A71" s="21"/>
      <c r="B71" s="19"/>
      <c r="C71" s="1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23.25" customHeight="1" x14ac:dyDescent="0.25">
      <c r="A72" s="69" t="s">
        <v>211</v>
      </c>
      <c r="B72" s="19"/>
      <c r="C72" s="19"/>
      <c r="D72" s="28">
        <f>SUM(D8,D10,D17,D25,D28,D36,D43,D48,D53,D57,D64)</f>
        <v>0</v>
      </c>
      <c r="E72" s="28">
        <f t="shared" ref="E72:P72" si="12">SUM(E8,E10,E17,E25,E28,E36,E43,E48,E53,E57,E64)</f>
        <v>0</v>
      </c>
      <c r="F72" s="28">
        <f t="shared" si="12"/>
        <v>0</v>
      </c>
      <c r="G72" s="28">
        <f t="shared" si="12"/>
        <v>0</v>
      </c>
      <c r="H72" s="28">
        <f t="shared" si="12"/>
        <v>0</v>
      </c>
      <c r="I72" s="28">
        <f t="shared" si="12"/>
        <v>0</v>
      </c>
      <c r="J72" s="28">
        <f t="shared" si="12"/>
        <v>0</v>
      </c>
      <c r="K72" s="28">
        <f t="shared" si="12"/>
        <v>0</v>
      </c>
      <c r="L72" s="28">
        <f t="shared" si="12"/>
        <v>0</v>
      </c>
      <c r="M72" s="28">
        <f t="shared" si="12"/>
        <v>0</v>
      </c>
      <c r="N72" s="28">
        <f t="shared" si="12"/>
        <v>0</v>
      </c>
      <c r="O72" s="28">
        <f t="shared" si="12"/>
        <v>0</v>
      </c>
      <c r="P72" s="28">
        <f t="shared" si="12"/>
        <v>0</v>
      </c>
    </row>
    <row r="73" spans="1:16" x14ac:dyDescent="0.25">
      <c r="A73" s="28"/>
      <c r="B73" s="19"/>
      <c r="C73" s="1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x14ac:dyDescent="0.25">
      <c r="A74" s="34" t="s">
        <v>121</v>
      </c>
      <c r="B74" s="35"/>
      <c r="C74" s="35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</row>
    <row r="75" spans="1:16" x14ac:dyDescent="0.25">
      <c r="A75" s="37" t="s">
        <v>189</v>
      </c>
      <c r="B75" s="38"/>
      <c r="C75" s="38"/>
      <c r="D75" s="52">
        <f>D6-D74</f>
        <v>0</v>
      </c>
      <c r="E75" s="52">
        <f t="shared" ref="E75:P75" si="13">E6-E74</f>
        <v>0</v>
      </c>
      <c r="F75" s="52">
        <f t="shared" si="13"/>
        <v>0</v>
      </c>
      <c r="G75" s="52">
        <f t="shared" si="13"/>
        <v>0</v>
      </c>
      <c r="H75" s="52">
        <f t="shared" si="13"/>
        <v>0</v>
      </c>
      <c r="I75" s="52">
        <f t="shared" si="13"/>
        <v>0</v>
      </c>
      <c r="J75" s="52">
        <f t="shared" si="13"/>
        <v>0</v>
      </c>
      <c r="K75" s="52">
        <f t="shared" si="13"/>
        <v>0</v>
      </c>
      <c r="L75" s="52">
        <f t="shared" si="13"/>
        <v>0</v>
      </c>
      <c r="M75" s="52">
        <f t="shared" si="13"/>
        <v>0</v>
      </c>
      <c r="N75" s="52">
        <f t="shared" si="13"/>
        <v>0</v>
      </c>
      <c r="O75" s="52">
        <f t="shared" si="13"/>
        <v>0</v>
      </c>
      <c r="P75" s="52">
        <f t="shared" si="13"/>
        <v>0</v>
      </c>
    </row>
    <row r="76" spans="1:16" x14ac:dyDescent="0.25">
      <c r="A76" s="45" t="s">
        <v>122</v>
      </c>
      <c r="B76" s="44"/>
      <c r="C76" s="44"/>
      <c r="D76" s="45">
        <v>95</v>
      </c>
      <c r="E76" s="45">
        <v>83</v>
      </c>
      <c r="F76" s="45">
        <v>2</v>
      </c>
      <c r="G76" s="45">
        <v>2</v>
      </c>
      <c r="H76" s="45">
        <v>45</v>
      </c>
      <c r="I76" s="45">
        <v>42</v>
      </c>
      <c r="J76" s="45">
        <v>35</v>
      </c>
      <c r="K76" s="45">
        <v>32</v>
      </c>
      <c r="L76" s="45"/>
      <c r="M76" s="45"/>
      <c r="N76" s="45"/>
      <c r="O76" s="45"/>
      <c r="P76" s="45"/>
    </row>
    <row r="77" spans="1:16" x14ac:dyDescent="0.25">
      <c r="A77" s="37" t="s">
        <v>190</v>
      </c>
      <c r="B77" s="52"/>
      <c r="C77" s="52"/>
      <c r="D77" s="52">
        <f>D6-D76</f>
        <v>-95</v>
      </c>
      <c r="E77" s="52">
        <f t="shared" ref="E77:P77" si="14">E6-E76</f>
        <v>-83</v>
      </c>
      <c r="F77" s="52">
        <f t="shared" si="14"/>
        <v>-2</v>
      </c>
      <c r="G77" s="52">
        <f t="shared" si="14"/>
        <v>-2</v>
      </c>
      <c r="H77" s="52">
        <f t="shared" si="14"/>
        <v>-45</v>
      </c>
      <c r="I77" s="52">
        <f t="shared" si="14"/>
        <v>-42</v>
      </c>
      <c r="J77" s="52">
        <f t="shared" si="14"/>
        <v>-35</v>
      </c>
      <c r="K77" s="52">
        <f t="shared" si="14"/>
        <v>-32</v>
      </c>
      <c r="L77" s="52">
        <f t="shared" si="14"/>
        <v>0</v>
      </c>
      <c r="M77" s="52">
        <f t="shared" si="14"/>
        <v>0</v>
      </c>
      <c r="N77" s="52">
        <f t="shared" si="14"/>
        <v>0</v>
      </c>
      <c r="O77" s="52">
        <f t="shared" si="14"/>
        <v>0</v>
      </c>
      <c r="P77" s="52">
        <f t="shared" si="14"/>
        <v>0</v>
      </c>
    </row>
    <row r="78" spans="1:16" ht="106.5" customHeight="1" x14ac:dyDescent="0.25">
      <c r="A78" s="315" t="s">
        <v>191</v>
      </c>
      <c r="B78" s="316"/>
      <c r="C78" s="317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</sheetData>
  <sheetProtection sort="0" autoFilter="0"/>
  <mergeCells count="2">
    <mergeCell ref="A2:P2"/>
    <mergeCell ref="A78:C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X7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26" customWidth="1"/>
    <col min="2" max="2" width="17.140625" style="26" customWidth="1"/>
    <col min="3" max="3" width="16.7109375" style="26" customWidth="1"/>
    <col min="4" max="4" width="13.85546875" style="26" customWidth="1"/>
    <col min="5" max="5" width="14.85546875" style="26" customWidth="1"/>
    <col min="6" max="6" width="9.140625" style="26"/>
    <col min="7" max="7" width="11.5703125" style="26" customWidth="1"/>
    <col min="8" max="10" width="9.140625" style="26"/>
    <col min="11" max="11" width="10" style="26" customWidth="1"/>
    <col min="12" max="13" width="9.140625" style="26"/>
    <col min="14" max="14" width="10.85546875" style="26" customWidth="1"/>
    <col min="15" max="15" width="9.140625" style="26"/>
    <col min="16" max="16" width="13.28515625" style="26" customWidth="1"/>
    <col min="17" max="17" width="10.5703125" style="26" customWidth="1"/>
    <col min="18" max="18" width="9.140625" style="26"/>
    <col min="19" max="19" width="14" style="26" customWidth="1"/>
    <col min="20" max="20" width="13.5703125" style="26" customWidth="1"/>
    <col min="21" max="22" width="9.140625" style="26"/>
    <col min="23" max="23" width="10.28515625" style="26" customWidth="1"/>
    <col min="24" max="24" width="11.42578125" style="26" customWidth="1"/>
    <col min="25" max="16384" width="9.140625" style="26"/>
  </cols>
  <sheetData>
    <row r="2" spans="1:24" ht="18.75" x14ac:dyDescent="0.25">
      <c r="A2" s="310" t="s">
        <v>156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4" spans="1:24" ht="210.75" customHeight="1" x14ac:dyDescent="0.25">
      <c r="A4" s="27" t="s">
        <v>117</v>
      </c>
      <c r="B4" s="20" t="s">
        <v>157</v>
      </c>
      <c r="C4" s="20" t="s">
        <v>158</v>
      </c>
      <c r="D4" s="20" t="s">
        <v>159</v>
      </c>
      <c r="E4" s="20" t="s">
        <v>160</v>
      </c>
      <c r="F4" s="20" t="s">
        <v>161</v>
      </c>
      <c r="G4" s="20" t="s">
        <v>162</v>
      </c>
      <c r="H4" s="20" t="s">
        <v>163</v>
      </c>
      <c r="I4" s="20" t="s">
        <v>164</v>
      </c>
      <c r="J4" s="20" t="s">
        <v>165</v>
      </c>
      <c r="K4" s="20" t="s">
        <v>166</v>
      </c>
      <c r="L4" s="20" t="s">
        <v>167</v>
      </c>
      <c r="M4" s="20" t="s">
        <v>168</v>
      </c>
      <c r="N4" s="20" t="s">
        <v>169</v>
      </c>
      <c r="O4" s="20" t="s">
        <v>170</v>
      </c>
      <c r="P4" s="20" t="s">
        <v>171</v>
      </c>
      <c r="Q4" s="20" t="s">
        <v>172</v>
      </c>
      <c r="R4" s="20" t="s">
        <v>173</v>
      </c>
      <c r="S4" s="20" t="s">
        <v>174</v>
      </c>
      <c r="T4" s="20" t="s">
        <v>175</v>
      </c>
      <c r="U4" s="20" t="s">
        <v>176</v>
      </c>
      <c r="V4" s="20" t="s">
        <v>177</v>
      </c>
      <c r="W4" s="20" t="s">
        <v>178</v>
      </c>
      <c r="X4" s="20" t="s">
        <v>179</v>
      </c>
    </row>
    <row r="5" spans="1:24" x14ac:dyDescent="0.25">
      <c r="A5" s="19"/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27">
        <v>16</v>
      </c>
      <c r="R5" s="27">
        <v>17</v>
      </c>
      <c r="S5" s="27">
        <v>18</v>
      </c>
      <c r="T5" s="27">
        <v>19</v>
      </c>
      <c r="U5" s="27">
        <v>20</v>
      </c>
      <c r="V5" s="27">
        <v>21</v>
      </c>
      <c r="W5" s="27">
        <v>22</v>
      </c>
      <c r="X5" s="27">
        <v>23</v>
      </c>
    </row>
    <row r="6" spans="1:24" ht="45.75" customHeight="1" x14ac:dyDescent="0.25">
      <c r="A6" s="241" t="s">
        <v>258</v>
      </c>
      <c r="B6" s="242">
        <v>52615000000</v>
      </c>
      <c r="C6" s="243" t="s">
        <v>187</v>
      </c>
      <c r="D6" s="64">
        <f>SUM(D9,D11:D16,D18:D24,D26:D27,D29:D35,D37:D42,D44:D47,D49:D52,D54:D56,D58:D63,D65:D69)</f>
        <v>0</v>
      </c>
      <c r="E6" s="64">
        <f t="shared" ref="E6:X6" si="0">SUM(E9,E11:E16,E18:E24,E26:E27,E29:E35,E37:E42,E44:E47,E49:E52,E54:E56,E58:E63,E65:E69)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  <c r="S6" s="54">
        <f t="shared" si="0"/>
        <v>0</v>
      </c>
      <c r="T6" s="54">
        <f t="shared" si="0"/>
        <v>0</v>
      </c>
      <c r="U6" s="54">
        <f t="shared" si="0"/>
        <v>0</v>
      </c>
      <c r="V6" s="54">
        <f t="shared" si="0"/>
        <v>0</v>
      </c>
      <c r="W6" s="54">
        <f t="shared" si="0"/>
        <v>0</v>
      </c>
      <c r="X6" s="54">
        <f t="shared" si="0"/>
        <v>0</v>
      </c>
    </row>
    <row r="7" spans="1:24" ht="31.5" customHeight="1" x14ac:dyDescent="0.25">
      <c r="A7" s="244" t="s">
        <v>193</v>
      </c>
      <c r="B7" s="245"/>
      <c r="C7" s="246"/>
      <c r="D7" s="19"/>
      <c r="E7" s="19"/>
      <c r="F7" s="19"/>
      <c r="G7" s="19"/>
      <c r="H7" s="19"/>
      <c r="I7" s="1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ht="19.5" customHeight="1" x14ac:dyDescent="0.25">
      <c r="A8" s="69" t="s">
        <v>358</v>
      </c>
      <c r="B8" s="248">
        <v>52615101000</v>
      </c>
      <c r="C8" s="233" t="s">
        <v>187</v>
      </c>
      <c r="D8" s="63">
        <f>D9</f>
        <v>0</v>
      </c>
      <c r="E8" s="63">
        <f t="shared" ref="E8:X8" si="1">E9</f>
        <v>0</v>
      </c>
      <c r="F8" s="76">
        <f t="shared" si="1"/>
        <v>0</v>
      </c>
      <c r="G8" s="76">
        <f t="shared" si="1"/>
        <v>0</v>
      </c>
      <c r="H8" s="76">
        <f t="shared" si="1"/>
        <v>0</v>
      </c>
      <c r="I8" s="76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5">
        <f t="shared" si="1"/>
        <v>0</v>
      </c>
      <c r="N8" s="65">
        <f t="shared" si="1"/>
        <v>0</v>
      </c>
      <c r="O8" s="65">
        <f t="shared" si="1"/>
        <v>0</v>
      </c>
      <c r="P8" s="65">
        <f t="shared" si="1"/>
        <v>0</v>
      </c>
      <c r="Q8" s="65">
        <f t="shared" si="1"/>
        <v>0</v>
      </c>
      <c r="R8" s="65">
        <f t="shared" si="1"/>
        <v>0</v>
      </c>
      <c r="S8" s="65">
        <f t="shared" si="1"/>
        <v>0</v>
      </c>
      <c r="T8" s="65">
        <f t="shared" si="1"/>
        <v>0</v>
      </c>
      <c r="U8" s="65">
        <f t="shared" si="1"/>
        <v>0</v>
      </c>
      <c r="V8" s="65">
        <f t="shared" si="1"/>
        <v>0</v>
      </c>
      <c r="W8" s="65">
        <f t="shared" si="1"/>
        <v>0</v>
      </c>
      <c r="X8" s="65">
        <f t="shared" si="1"/>
        <v>0</v>
      </c>
    </row>
    <row r="9" spans="1:24" ht="18" customHeight="1" x14ac:dyDescent="0.25">
      <c r="A9" s="68" t="s">
        <v>360</v>
      </c>
      <c r="B9" s="233" t="s">
        <v>187</v>
      </c>
      <c r="C9" s="252">
        <v>52615101001</v>
      </c>
      <c r="D9" s="274"/>
      <c r="E9" s="274"/>
      <c r="F9" s="275"/>
      <c r="G9" s="275"/>
      <c r="H9" s="275"/>
      <c r="I9" s="275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24" ht="18.75" customHeight="1" x14ac:dyDescent="0.25">
      <c r="A10" s="247" t="s">
        <v>217</v>
      </c>
      <c r="B10" s="248">
        <v>52615402000</v>
      </c>
      <c r="C10" s="254" t="s">
        <v>187</v>
      </c>
      <c r="D10" s="63">
        <f>SUM(D11:D16)</f>
        <v>0</v>
      </c>
      <c r="E10" s="63">
        <f t="shared" ref="E10:X10" si="2">SUM(E11:E16)</f>
        <v>0</v>
      </c>
      <c r="F10" s="76">
        <f t="shared" si="2"/>
        <v>0</v>
      </c>
      <c r="G10" s="76">
        <f t="shared" si="2"/>
        <v>0</v>
      </c>
      <c r="H10" s="76">
        <f t="shared" si="2"/>
        <v>0</v>
      </c>
      <c r="I10" s="76">
        <f t="shared" si="2"/>
        <v>0</v>
      </c>
      <c r="J10" s="94">
        <f t="shared" si="2"/>
        <v>0</v>
      </c>
      <c r="K10" s="94">
        <f t="shared" si="2"/>
        <v>0</v>
      </c>
      <c r="L10" s="94">
        <f t="shared" si="2"/>
        <v>0</v>
      </c>
      <c r="M10" s="94">
        <f t="shared" si="2"/>
        <v>0</v>
      </c>
      <c r="N10" s="94">
        <f t="shared" si="2"/>
        <v>0</v>
      </c>
      <c r="O10" s="94">
        <f t="shared" si="2"/>
        <v>0</v>
      </c>
      <c r="P10" s="94">
        <f t="shared" si="2"/>
        <v>0</v>
      </c>
      <c r="Q10" s="94">
        <f t="shared" si="2"/>
        <v>0</v>
      </c>
      <c r="R10" s="94">
        <f t="shared" si="2"/>
        <v>0</v>
      </c>
      <c r="S10" s="94">
        <f t="shared" si="2"/>
        <v>0</v>
      </c>
      <c r="T10" s="94">
        <f t="shared" si="2"/>
        <v>0</v>
      </c>
      <c r="U10" s="94">
        <f t="shared" si="2"/>
        <v>0</v>
      </c>
      <c r="V10" s="94">
        <f t="shared" si="2"/>
        <v>0</v>
      </c>
      <c r="W10" s="94">
        <f t="shared" si="2"/>
        <v>0</v>
      </c>
      <c r="X10" s="94">
        <f t="shared" si="2"/>
        <v>0</v>
      </c>
    </row>
    <row r="11" spans="1:24" ht="15.75" x14ac:dyDescent="0.25">
      <c r="A11" s="250" t="s">
        <v>259</v>
      </c>
      <c r="B11" s="251" t="s">
        <v>187</v>
      </c>
      <c r="C11" s="252" t="s">
        <v>265</v>
      </c>
      <c r="D11" s="274"/>
      <c r="E11" s="274"/>
      <c r="F11" s="275"/>
      <c r="G11" s="275"/>
      <c r="H11" s="275"/>
      <c r="I11" s="275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4" ht="15.75" x14ac:dyDescent="0.25">
      <c r="A12" s="250" t="s">
        <v>260</v>
      </c>
      <c r="B12" s="251" t="s">
        <v>187</v>
      </c>
      <c r="C12" s="252" t="s">
        <v>266</v>
      </c>
      <c r="D12" s="264"/>
      <c r="E12" s="264"/>
      <c r="F12" s="277"/>
      <c r="G12" s="277"/>
      <c r="H12" s="277"/>
      <c r="I12" s="277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</row>
    <row r="13" spans="1:24" ht="15.75" x14ac:dyDescent="0.25">
      <c r="A13" s="250" t="s">
        <v>261</v>
      </c>
      <c r="B13" s="251" t="s">
        <v>187</v>
      </c>
      <c r="C13" s="252" t="s">
        <v>267</v>
      </c>
      <c r="D13" s="274"/>
      <c r="E13" s="274"/>
      <c r="F13" s="275"/>
      <c r="G13" s="275"/>
      <c r="H13" s="275"/>
      <c r="I13" s="275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spans="1:24" ht="15.75" x14ac:dyDescent="0.25">
      <c r="A14" s="250" t="s">
        <v>262</v>
      </c>
      <c r="B14" s="251" t="s">
        <v>187</v>
      </c>
      <c r="C14" s="252" t="s">
        <v>268</v>
      </c>
      <c r="D14" s="274"/>
      <c r="E14" s="274"/>
      <c r="F14" s="275"/>
      <c r="G14" s="275"/>
      <c r="H14" s="275"/>
      <c r="I14" s="275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1:24" ht="15.75" x14ac:dyDescent="0.25">
      <c r="A15" s="250" t="s">
        <v>263</v>
      </c>
      <c r="B15" s="251" t="s">
        <v>187</v>
      </c>
      <c r="C15" s="252" t="s">
        <v>269</v>
      </c>
      <c r="D15" s="274"/>
      <c r="E15" s="274"/>
      <c r="F15" s="275"/>
      <c r="G15" s="275"/>
      <c r="H15" s="275"/>
      <c r="I15" s="275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ht="15.75" x14ac:dyDescent="0.25">
      <c r="A16" s="250" t="s">
        <v>264</v>
      </c>
      <c r="B16" s="251" t="s">
        <v>187</v>
      </c>
      <c r="C16" s="252" t="s">
        <v>270</v>
      </c>
      <c r="D16" s="274"/>
      <c r="E16" s="274"/>
      <c r="F16" s="275"/>
      <c r="G16" s="275"/>
      <c r="H16" s="275"/>
      <c r="I16" s="275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</row>
    <row r="17" spans="1:24" ht="18.75" customHeight="1" x14ac:dyDescent="0.25">
      <c r="A17" s="247" t="s">
        <v>218</v>
      </c>
      <c r="B17" s="248">
        <v>52615404000</v>
      </c>
      <c r="C17" s="249" t="s">
        <v>187</v>
      </c>
      <c r="D17" s="63">
        <f>SUM(D18:D24)</f>
        <v>0</v>
      </c>
      <c r="E17" s="63">
        <f t="shared" ref="E17:X17" si="3">SUM(E18:E24)</f>
        <v>0</v>
      </c>
      <c r="F17" s="76">
        <f t="shared" si="3"/>
        <v>0</v>
      </c>
      <c r="G17" s="76">
        <f t="shared" si="3"/>
        <v>0</v>
      </c>
      <c r="H17" s="76">
        <f t="shared" si="3"/>
        <v>0</v>
      </c>
      <c r="I17" s="76">
        <f t="shared" si="3"/>
        <v>0</v>
      </c>
      <c r="J17" s="94">
        <f t="shared" si="3"/>
        <v>0</v>
      </c>
      <c r="K17" s="94">
        <f t="shared" si="3"/>
        <v>0</v>
      </c>
      <c r="L17" s="94">
        <f t="shared" si="3"/>
        <v>0</v>
      </c>
      <c r="M17" s="94">
        <f t="shared" si="3"/>
        <v>0</v>
      </c>
      <c r="N17" s="94">
        <f t="shared" si="3"/>
        <v>0</v>
      </c>
      <c r="O17" s="94">
        <f t="shared" si="3"/>
        <v>0</v>
      </c>
      <c r="P17" s="94">
        <f t="shared" si="3"/>
        <v>0</v>
      </c>
      <c r="Q17" s="94">
        <f t="shared" si="3"/>
        <v>0</v>
      </c>
      <c r="R17" s="94">
        <f t="shared" si="3"/>
        <v>0</v>
      </c>
      <c r="S17" s="94">
        <f t="shared" si="3"/>
        <v>0</v>
      </c>
      <c r="T17" s="94">
        <f t="shared" si="3"/>
        <v>0</v>
      </c>
      <c r="U17" s="94">
        <f t="shared" si="3"/>
        <v>0</v>
      </c>
      <c r="V17" s="94">
        <f t="shared" si="3"/>
        <v>0</v>
      </c>
      <c r="W17" s="94">
        <f t="shared" si="3"/>
        <v>0</v>
      </c>
      <c r="X17" s="94">
        <f t="shared" si="3"/>
        <v>0</v>
      </c>
    </row>
    <row r="18" spans="1:24" ht="15.75" x14ac:dyDescent="0.25">
      <c r="A18" s="250" t="s">
        <v>271</v>
      </c>
      <c r="B18" s="251" t="s">
        <v>187</v>
      </c>
      <c r="C18" s="252" t="s">
        <v>278</v>
      </c>
      <c r="D18" s="274"/>
      <c r="E18" s="274"/>
      <c r="F18" s="275"/>
      <c r="G18" s="275"/>
      <c r="H18" s="275"/>
      <c r="I18" s="275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</row>
    <row r="19" spans="1:24" ht="15.75" x14ac:dyDescent="0.25">
      <c r="A19" s="250" t="s">
        <v>272</v>
      </c>
      <c r="B19" s="251" t="s">
        <v>187</v>
      </c>
      <c r="C19" s="252" t="s">
        <v>279</v>
      </c>
      <c r="D19" s="274"/>
      <c r="E19" s="274"/>
      <c r="F19" s="275"/>
      <c r="G19" s="275"/>
      <c r="H19" s="275"/>
      <c r="I19" s="275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ht="15.75" x14ac:dyDescent="0.25">
      <c r="A20" s="250" t="s">
        <v>273</v>
      </c>
      <c r="B20" s="251" t="s">
        <v>187</v>
      </c>
      <c r="C20" s="252" t="s">
        <v>280</v>
      </c>
      <c r="D20" s="274"/>
      <c r="E20" s="274"/>
      <c r="F20" s="275"/>
      <c r="G20" s="275"/>
      <c r="H20" s="275"/>
      <c r="I20" s="275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ht="15.75" x14ac:dyDescent="0.25">
      <c r="A21" s="250" t="s">
        <v>274</v>
      </c>
      <c r="B21" s="251" t="s">
        <v>187</v>
      </c>
      <c r="C21" s="252" t="s">
        <v>281</v>
      </c>
      <c r="D21" s="274"/>
      <c r="E21" s="274"/>
      <c r="F21" s="275"/>
      <c r="G21" s="275"/>
      <c r="H21" s="275"/>
      <c r="I21" s="275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</row>
    <row r="22" spans="1:24" ht="15.75" x14ac:dyDescent="0.25">
      <c r="A22" s="250" t="s">
        <v>275</v>
      </c>
      <c r="B22" s="251" t="s">
        <v>187</v>
      </c>
      <c r="C22" s="252" t="s">
        <v>282</v>
      </c>
      <c r="D22" s="264"/>
      <c r="E22" s="264"/>
      <c r="F22" s="277"/>
      <c r="G22" s="277"/>
      <c r="H22" s="277"/>
      <c r="I22" s="277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ht="15.75" x14ac:dyDescent="0.25">
      <c r="A23" s="250" t="s">
        <v>276</v>
      </c>
      <c r="B23" s="251" t="s">
        <v>187</v>
      </c>
      <c r="C23" s="252" t="s">
        <v>283</v>
      </c>
      <c r="D23" s="274"/>
      <c r="E23" s="274"/>
      <c r="F23" s="275"/>
      <c r="G23" s="275"/>
      <c r="H23" s="275"/>
      <c r="I23" s="275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</row>
    <row r="24" spans="1:24" ht="15.75" x14ac:dyDescent="0.25">
      <c r="A24" s="250" t="s">
        <v>277</v>
      </c>
      <c r="B24" s="251" t="s">
        <v>187</v>
      </c>
      <c r="C24" s="252" t="s">
        <v>284</v>
      </c>
      <c r="D24" s="274"/>
      <c r="E24" s="274"/>
      <c r="F24" s="275"/>
      <c r="G24" s="275"/>
      <c r="H24" s="275"/>
      <c r="I24" s="275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</row>
    <row r="25" spans="1:24" ht="15.75" x14ac:dyDescent="0.25">
      <c r="A25" s="247" t="s">
        <v>219</v>
      </c>
      <c r="B25" s="253">
        <v>52615413000</v>
      </c>
      <c r="C25" s="254" t="s">
        <v>187</v>
      </c>
      <c r="D25" s="63">
        <f>SUM(D26:D27)</f>
        <v>0</v>
      </c>
      <c r="E25" s="63">
        <f t="shared" ref="E25:X25" si="4">SUM(E26:E27)</f>
        <v>0</v>
      </c>
      <c r="F25" s="76">
        <f t="shared" si="4"/>
        <v>0</v>
      </c>
      <c r="G25" s="76">
        <f t="shared" si="4"/>
        <v>0</v>
      </c>
      <c r="H25" s="76">
        <f t="shared" si="4"/>
        <v>0</v>
      </c>
      <c r="I25" s="76">
        <f t="shared" si="4"/>
        <v>0</v>
      </c>
      <c r="J25" s="94">
        <f t="shared" si="4"/>
        <v>0</v>
      </c>
      <c r="K25" s="94">
        <f t="shared" si="4"/>
        <v>0</v>
      </c>
      <c r="L25" s="94">
        <f t="shared" si="4"/>
        <v>0</v>
      </c>
      <c r="M25" s="94">
        <f t="shared" si="4"/>
        <v>0</v>
      </c>
      <c r="N25" s="94">
        <f t="shared" si="4"/>
        <v>0</v>
      </c>
      <c r="O25" s="94">
        <f t="shared" si="4"/>
        <v>0</v>
      </c>
      <c r="P25" s="94">
        <f t="shared" si="4"/>
        <v>0</v>
      </c>
      <c r="Q25" s="94">
        <f t="shared" si="4"/>
        <v>0</v>
      </c>
      <c r="R25" s="94">
        <f t="shared" si="4"/>
        <v>0</v>
      </c>
      <c r="S25" s="94">
        <f t="shared" si="4"/>
        <v>0</v>
      </c>
      <c r="T25" s="94">
        <f t="shared" si="4"/>
        <v>0</v>
      </c>
      <c r="U25" s="94">
        <f t="shared" si="4"/>
        <v>0</v>
      </c>
      <c r="V25" s="94">
        <f t="shared" si="4"/>
        <v>0</v>
      </c>
      <c r="W25" s="94">
        <f t="shared" si="4"/>
        <v>0</v>
      </c>
      <c r="X25" s="94">
        <f t="shared" si="4"/>
        <v>0</v>
      </c>
    </row>
    <row r="26" spans="1:24" ht="15.75" x14ac:dyDescent="0.25">
      <c r="A26" s="250" t="s">
        <v>285</v>
      </c>
      <c r="B26" s="251" t="s">
        <v>187</v>
      </c>
      <c r="C26" s="252" t="s">
        <v>287</v>
      </c>
      <c r="D26" s="264"/>
      <c r="E26" s="264"/>
      <c r="F26" s="277"/>
      <c r="G26" s="277"/>
      <c r="H26" s="277"/>
      <c r="I26" s="277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</row>
    <row r="27" spans="1:24" ht="15.75" x14ac:dyDescent="0.25">
      <c r="A27" s="250" t="s">
        <v>286</v>
      </c>
      <c r="B27" s="251" t="s">
        <v>187</v>
      </c>
      <c r="C27" s="252" t="s">
        <v>288</v>
      </c>
      <c r="D27" s="274"/>
      <c r="E27" s="274"/>
      <c r="F27" s="275"/>
      <c r="G27" s="275"/>
      <c r="H27" s="275"/>
      <c r="I27" s="275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</row>
    <row r="28" spans="1:24" ht="20.25" customHeight="1" x14ac:dyDescent="0.25">
      <c r="A28" s="247" t="s">
        <v>220</v>
      </c>
      <c r="B28" s="253">
        <v>52615416000</v>
      </c>
      <c r="C28" s="254" t="s">
        <v>187</v>
      </c>
      <c r="D28" s="63">
        <f>SUM(D29:D35)</f>
        <v>0</v>
      </c>
      <c r="E28" s="63">
        <f t="shared" ref="E28:X28" si="5">SUM(E29:E35)</f>
        <v>0</v>
      </c>
      <c r="F28" s="76">
        <f t="shared" si="5"/>
        <v>0</v>
      </c>
      <c r="G28" s="76">
        <f t="shared" si="5"/>
        <v>0</v>
      </c>
      <c r="H28" s="76">
        <f t="shared" si="5"/>
        <v>0</v>
      </c>
      <c r="I28" s="76">
        <f t="shared" si="5"/>
        <v>0</v>
      </c>
      <c r="J28" s="94">
        <f t="shared" si="5"/>
        <v>0</v>
      </c>
      <c r="K28" s="94">
        <f t="shared" si="5"/>
        <v>0</v>
      </c>
      <c r="L28" s="94">
        <f t="shared" si="5"/>
        <v>0</v>
      </c>
      <c r="M28" s="94">
        <f t="shared" si="5"/>
        <v>0</v>
      </c>
      <c r="N28" s="94">
        <f t="shared" si="5"/>
        <v>0</v>
      </c>
      <c r="O28" s="94">
        <f t="shared" si="5"/>
        <v>0</v>
      </c>
      <c r="P28" s="94">
        <f t="shared" si="5"/>
        <v>0</v>
      </c>
      <c r="Q28" s="94">
        <f t="shared" si="5"/>
        <v>0</v>
      </c>
      <c r="R28" s="94">
        <f t="shared" si="5"/>
        <v>0</v>
      </c>
      <c r="S28" s="94">
        <f t="shared" si="5"/>
        <v>0</v>
      </c>
      <c r="T28" s="94">
        <f t="shared" si="5"/>
        <v>0</v>
      </c>
      <c r="U28" s="94">
        <f t="shared" si="5"/>
        <v>0</v>
      </c>
      <c r="V28" s="94">
        <f t="shared" si="5"/>
        <v>0</v>
      </c>
      <c r="W28" s="94">
        <f t="shared" si="5"/>
        <v>0</v>
      </c>
      <c r="X28" s="94">
        <f t="shared" si="5"/>
        <v>0</v>
      </c>
    </row>
    <row r="29" spans="1:24" ht="15.75" x14ac:dyDescent="0.25">
      <c r="A29" s="250" t="s">
        <v>289</v>
      </c>
      <c r="B29" s="251" t="s">
        <v>187</v>
      </c>
      <c r="C29" s="252" t="s">
        <v>296</v>
      </c>
      <c r="D29" s="274"/>
      <c r="E29" s="274"/>
      <c r="F29" s="275"/>
      <c r="G29" s="275"/>
      <c r="H29" s="275"/>
      <c r="I29" s="275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</row>
    <row r="30" spans="1:24" ht="19.5" customHeight="1" x14ac:dyDescent="0.25">
      <c r="A30" s="250" t="s">
        <v>290</v>
      </c>
      <c r="B30" s="251" t="s">
        <v>187</v>
      </c>
      <c r="C30" s="252" t="s">
        <v>297</v>
      </c>
      <c r="D30" s="264"/>
      <c r="E30" s="264"/>
      <c r="F30" s="277"/>
      <c r="G30" s="277"/>
      <c r="H30" s="277"/>
      <c r="I30" s="277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</row>
    <row r="31" spans="1:24" ht="15.75" x14ac:dyDescent="0.25">
      <c r="A31" s="250" t="s">
        <v>291</v>
      </c>
      <c r="B31" s="251" t="s">
        <v>187</v>
      </c>
      <c r="C31" s="252" t="s">
        <v>298</v>
      </c>
      <c r="D31" s="274"/>
      <c r="E31" s="274"/>
      <c r="F31" s="275"/>
      <c r="G31" s="275"/>
      <c r="H31" s="275"/>
      <c r="I31" s="275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</row>
    <row r="32" spans="1:24" ht="15.75" x14ac:dyDescent="0.25">
      <c r="A32" s="250" t="s">
        <v>292</v>
      </c>
      <c r="B32" s="251" t="s">
        <v>187</v>
      </c>
      <c r="C32" s="252" t="s">
        <v>299</v>
      </c>
      <c r="D32" s="264"/>
      <c r="E32" s="264"/>
      <c r="F32" s="277"/>
      <c r="G32" s="277"/>
      <c r="H32" s="277"/>
      <c r="I32" s="277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</row>
    <row r="33" spans="1:24" ht="15.75" x14ac:dyDescent="0.25">
      <c r="A33" s="250" t="s">
        <v>293</v>
      </c>
      <c r="B33" s="251" t="s">
        <v>187</v>
      </c>
      <c r="C33" s="252" t="s">
        <v>300</v>
      </c>
      <c r="D33" s="274"/>
      <c r="E33" s="274"/>
      <c r="F33" s="275"/>
      <c r="G33" s="275"/>
      <c r="H33" s="275"/>
      <c r="I33" s="275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</row>
    <row r="34" spans="1:24" ht="17.25" customHeight="1" x14ac:dyDescent="0.25">
      <c r="A34" s="250" t="s">
        <v>294</v>
      </c>
      <c r="B34" s="251" t="s">
        <v>187</v>
      </c>
      <c r="C34" s="252" t="s">
        <v>301</v>
      </c>
      <c r="D34" s="264"/>
      <c r="E34" s="264"/>
      <c r="F34" s="277"/>
      <c r="G34" s="277"/>
      <c r="H34" s="277"/>
      <c r="I34" s="277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</row>
    <row r="35" spans="1:24" ht="15.75" x14ac:dyDescent="0.25">
      <c r="A35" s="250" t="s">
        <v>295</v>
      </c>
      <c r="B35" s="251" t="s">
        <v>187</v>
      </c>
      <c r="C35" s="252" t="s">
        <v>302</v>
      </c>
      <c r="D35" s="274"/>
      <c r="E35" s="274"/>
      <c r="F35" s="275"/>
      <c r="G35" s="275"/>
      <c r="H35" s="275"/>
      <c r="I35" s="275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</row>
    <row r="36" spans="1:24" ht="15.75" x14ac:dyDescent="0.25">
      <c r="A36" s="247" t="s">
        <v>221</v>
      </c>
      <c r="B36" s="253">
        <v>52615419000</v>
      </c>
      <c r="C36" s="254" t="s">
        <v>187</v>
      </c>
      <c r="D36" s="63">
        <f>SUM(D37:D42)</f>
        <v>0</v>
      </c>
      <c r="E36" s="63">
        <f t="shared" ref="E36:X36" si="6">SUM(E37:E42)</f>
        <v>0</v>
      </c>
      <c r="F36" s="76">
        <f t="shared" si="6"/>
        <v>0</v>
      </c>
      <c r="G36" s="76">
        <f t="shared" si="6"/>
        <v>0</v>
      </c>
      <c r="H36" s="76">
        <f t="shared" si="6"/>
        <v>0</v>
      </c>
      <c r="I36" s="76">
        <f t="shared" si="6"/>
        <v>0</v>
      </c>
      <c r="J36" s="94">
        <f t="shared" si="6"/>
        <v>0</v>
      </c>
      <c r="K36" s="94">
        <f t="shared" si="6"/>
        <v>0</v>
      </c>
      <c r="L36" s="94">
        <f t="shared" si="6"/>
        <v>0</v>
      </c>
      <c r="M36" s="94">
        <f t="shared" si="6"/>
        <v>0</v>
      </c>
      <c r="N36" s="94">
        <f t="shared" si="6"/>
        <v>0</v>
      </c>
      <c r="O36" s="94">
        <f t="shared" si="6"/>
        <v>0</v>
      </c>
      <c r="P36" s="94">
        <f t="shared" si="6"/>
        <v>0</v>
      </c>
      <c r="Q36" s="94">
        <f t="shared" si="6"/>
        <v>0</v>
      </c>
      <c r="R36" s="94">
        <f t="shared" si="6"/>
        <v>0</v>
      </c>
      <c r="S36" s="94">
        <f t="shared" si="6"/>
        <v>0</v>
      </c>
      <c r="T36" s="94">
        <f t="shared" si="6"/>
        <v>0</v>
      </c>
      <c r="U36" s="94">
        <f t="shared" si="6"/>
        <v>0</v>
      </c>
      <c r="V36" s="94">
        <f t="shared" si="6"/>
        <v>0</v>
      </c>
      <c r="W36" s="94">
        <f t="shared" si="6"/>
        <v>0</v>
      </c>
      <c r="X36" s="94">
        <f t="shared" si="6"/>
        <v>0</v>
      </c>
    </row>
    <row r="37" spans="1:24" ht="15.75" x14ac:dyDescent="0.25">
      <c r="A37" s="250" t="s">
        <v>303</v>
      </c>
      <c r="B37" s="251" t="s">
        <v>187</v>
      </c>
      <c r="C37" s="252" t="s">
        <v>308</v>
      </c>
      <c r="D37" s="264"/>
      <c r="E37" s="264"/>
      <c r="F37" s="277"/>
      <c r="G37" s="277"/>
      <c r="H37" s="277"/>
      <c r="I37" s="277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</row>
    <row r="38" spans="1:24" ht="15.75" x14ac:dyDescent="0.25">
      <c r="A38" s="250" t="s">
        <v>304</v>
      </c>
      <c r="B38" s="251" t="s">
        <v>187</v>
      </c>
      <c r="C38" s="252" t="s">
        <v>309</v>
      </c>
      <c r="D38" s="274"/>
      <c r="E38" s="274"/>
      <c r="F38" s="275"/>
      <c r="G38" s="275"/>
      <c r="H38" s="275"/>
      <c r="I38" s="275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</row>
    <row r="39" spans="1:24" ht="21" customHeight="1" x14ac:dyDescent="0.25">
      <c r="A39" s="250" t="s">
        <v>305</v>
      </c>
      <c r="B39" s="251" t="s">
        <v>187</v>
      </c>
      <c r="C39" s="252" t="s">
        <v>310</v>
      </c>
      <c r="D39" s="264"/>
      <c r="E39" s="264"/>
      <c r="F39" s="277"/>
      <c r="G39" s="277"/>
      <c r="H39" s="277"/>
      <c r="I39" s="277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</row>
    <row r="40" spans="1:24" ht="15.75" x14ac:dyDescent="0.25">
      <c r="A40" s="250" t="s">
        <v>306</v>
      </c>
      <c r="B40" s="251" t="s">
        <v>187</v>
      </c>
      <c r="C40" s="252" t="s">
        <v>311</v>
      </c>
      <c r="D40" s="274"/>
      <c r="E40" s="274"/>
      <c r="F40" s="275"/>
      <c r="G40" s="275"/>
      <c r="H40" s="275"/>
      <c r="I40" s="275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</row>
    <row r="41" spans="1:24" ht="15.75" x14ac:dyDescent="0.25">
      <c r="A41" s="250" t="s">
        <v>276</v>
      </c>
      <c r="B41" s="251" t="s">
        <v>187</v>
      </c>
      <c r="C41" s="252" t="s">
        <v>312</v>
      </c>
      <c r="D41" s="274"/>
      <c r="E41" s="274"/>
      <c r="F41" s="275"/>
      <c r="G41" s="275"/>
      <c r="H41" s="275"/>
      <c r="I41" s="275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</row>
    <row r="42" spans="1:24" ht="16.5" customHeight="1" x14ac:dyDescent="0.25">
      <c r="A42" s="250" t="s">
        <v>307</v>
      </c>
      <c r="B42" s="251" t="s">
        <v>187</v>
      </c>
      <c r="C42" s="252" t="s">
        <v>313</v>
      </c>
      <c r="D42" s="264"/>
      <c r="E42" s="264"/>
      <c r="F42" s="277"/>
      <c r="G42" s="277"/>
      <c r="H42" s="277"/>
      <c r="I42" s="277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</row>
    <row r="43" spans="1:24" ht="15.75" x14ac:dyDescent="0.25">
      <c r="A43" s="247" t="s">
        <v>222</v>
      </c>
      <c r="B43" s="253">
        <v>52615422000</v>
      </c>
      <c r="C43" s="254" t="s">
        <v>187</v>
      </c>
      <c r="D43" s="63">
        <f>SUM(D44:D47)</f>
        <v>0</v>
      </c>
      <c r="E43" s="63">
        <f t="shared" ref="E43:X43" si="7">SUM(E44:E47)</f>
        <v>0</v>
      </c>
      <c r="F43" s="76">
        <f t="shared" si="7"/>
        <v>0</v>
      </c>
      <c r="G43" s="76">
        <f t="shared" si="7"/>
        <v>0</v>
      </c>
      <c r="H43" s="76">
        <f t="shared" si="7"/>
        <v>0</v>
      </c>
      <c r="I43" s="76">
        <f t="shared" si="7"/>
        <v>0</v>
      </c>
      <c r="J43" s="94">
        <f t="shared" si="7"/>
        <v>0</v>
      </c>
      <c r="K43" s="94">
        <f t="shared" si="7"/>
        <v>0</v>
      </c>
      <c r="L43" s="94">
        <f t="shared" si="7"/>
        <v>0</v>
      </c>
      <c r="M43" s="94">
        <f t="shared" si="7"/>
        <v>0</v>
      </c>
      <c r="N43" s="94">
        <f t="shared" si="7"/>
        <v>0</v>
      </c>
      <c r="O43" s="94">
        <f t="shared" si="7"/>
        <v>0</v>
      </c>
      <c r="P43" s="94">
        <f t="shared" si="7"/>
        <v>0</v>
      </c>
      <c r="Q43" s="94">
        <f t="shared" si="7"/>
        <v>0</v>
      </c>
      <c r="R43" s="94">
        <f t="shared" si="7"/>
        <v>0</v>
      </c>
      <c r="S43" s="94">
        <f t="shared" si="7"/>
        <v>0</v>
      </c>
      <c r="T43" s="94">
        <f t="shared" si="7"/>
        <v>0</v>
      </c>
      <c r="U43" s="94">
        <f t="shared" si="7"/>
        <v>0</v>
      </c>
      <c r="V43" s="94">
        <f t="shared" si="7"/>
        <v>0</v>
      </c>
      <c r="W43" s="94">
        <f t="shared" si="7"/>
        <v>0</v>
      </c>
      <c r="X43" s="94">
        <f t="shared" si="7"/>
        <v>0</v>
      </c>
    </row>
    <row r="44" spans="1:24" ht="15.75" x14ac:dyDescent="0.25">
      <c r="A44" s="250" t="s">
        <v>314</v>
      </c>
      <c r="B44" s="251" t="s">
        <v>187</v>
      </c>
      <c r="C44" s="252" t="s">
        <v>318</v>
      </c>
      <c r="D44" s="274"/>
      <c r="E44" s="274"/>
      <c r="F44" s="275"/>
      <c r="G44" s="275"/>
      <c r="H44" s="275"/>
      <c r="I44" s="275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</row>
    <row r="45" spans="1:24" ht="18" customHeight="1" x14ac:dyDescent="0.25">
      <c r="A45" s="250" t="s">
        <v>315</v>
      </c>
      <c r="B45" s="251" t="s">
        <v>187</v>
      </c>
      <c r="C45" s="252" t="s">
        <v>319</v>
      </c>
      <c r="D45" s="264"/>
      <c r="E45" s="264"/>
      <c r="F45" s="277"/>
      <c r="G45" s="277"/>
      <c r="H45" s="277"/>
      <c r="I45" s="277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</row>
    <row r="46" spans="1:24" ht="15.75" x14ac:dyDescent="0.25">
      <c r="A46" s="250" t="s">
        <v>316</v>
      </c>
      <c r="B46" s="251" t="s">
        <v>187</v>
      </c>
      <c r="C46" s="252" t="s">
        <v>320</v>
      </c>
      <c r="D46" s="274"/>
      <c r="E46" s="274"/>
      <c r="F46" s="275"/>
      <c r="G46" s="275"/>
      <c r="H46" s="275"/>
      <c r="I46" s="275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</row>
    <row r="47" spans="1:24" ht="15.75" x14ac:dyDescent="0.25">
      <c r="A47" s="250" t="s">
        <v>317</v>
      </c>
      <c r="B47" s="251" t="s">
        <v>187</v>
      </c>
      <c r="C47" s="252" t="s">
        <v>321</v>
      </c>
      <c r="D47" s="274"/>
      <c r="E47" s="274"/>
      <c r="F47" s="275"/>
      <c r="G47" s="275"/>
      <c r="H47" s="275"/>
      <c r="I47" s="275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</row>
    <row r="48" spans="1:24" ht="15.75" x14ac:dyDescent="0.25">
      <c r="A48" s="247" t="s">
        <v>223</v>
      </c>
      <c r="B48" s="253">
        <v>52615428000</v>
      </c>
      <c r="C48" s="254" t="s">
        <v>187</v>
      </c>
      <c r="D48" s="63">
        <f>SUM(D49:D52)</f>
        <v>0</v>
      </c>
      <c r="E48" s="63">
        <f t="shared" ref="E48:X48" si="8">SUM(E49:E52)</f>
        <v>0</v>
      </c>
      <c r="F48" s="76">
        <f t="shared" si="8"/>
        <v>0</v>
      </c>
      <c r="G48" s="76">
        <f t="shared" si="8"/>
        <v>0</v>
      </c>
      <c r="H48" s="76">
        <f t="shared" si="8"/>
        <v>0</v>
      </c>
      <c r="I48" s="76">
        <f t="shared" si="8"/>
        <v>0</v>
      </c>
      <c r="J48" s="94">
        <f t="shared" si="8"/>
        <v>0</v>
      </c>
      <c r="K48" s="94">
        <f t="shared" si="8"/>
        <v>0</v>
      </c>
      <c r="L48" s="94">
        <f t="shared" si="8"/>
        <v>0</v>
      </c>
      <c r="M48" s="94">
        <f t="shared" si="8"/>
        <v>0</v>
      </c>
      <c r="N48" s="94">
        <f t="shared" si="8"/>
        <v>0</v>
      </c>
      <c r="O48" s="94">
        <f t="shared" si="8"/>
        <v>0</v>
      </c>
      <c r="P48" s="94">
        <f t="shared" si="8"/>
        <v>0</v>
      </c>
      <c r="Q48" s="94">
        <f t="shared" si="8"/>
        <v>0</v>
      </c>
      <c r="R48" s="94">
        <f t="shared" si="8"/>
        <v>0</v>
      </c>
      <c r="S48" s="94">
        <f t="shared" si="8"/>
        <v>0</v>
      </c>
      <c r="T48" s="94">
        <f t="shared" si="8"/>
        <v>0</v>
      </c>
      <c r="U48" s="94">
        <f t="shared" si="8"/>
        <v>0</v>
      </c>
      <c r="V48" s="94">
        <f t="shared" si="8"/>
        <v>0</v>
      </c>
      <c r="W48" s="94">
        <f t="shared" si="8"/>
        <v>0</v>
      </c>
      <c r="X48" s="94">
        <f t="shared" si="8"/>
        <v>0</v>
      </c>
    </row>
    <row r="49" spans="1:24" ht="15.75" x14ac:dyDescent="0.25">
      <c r="A49" s="250" t="s">
        <v>322</v>
      </c>
      <c r="B49" s="251" t="s">
        <v>187</v>
      </c>
      <c r="C49" s="252" t="s">
        <v>326</v>
      </c>
      <c r="D49" s="274"/>
      <c r="E49" s="274"/>
      <c r="F49" s="275"/>
      <c r="G49" s="275"/>
      <c r="H49" s="275"/>
      <c r="I49" s="275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</row>
    <row r="50" spans="1:24" ht="15.75" x14ac:dyDescent="0.25">
      <c r="A50" s="250" t="s">
        <v>323</v>
      </c>
      <c r="B50" s="251" t="s">
        <v>187</v>
      </c>
      <c r="C50" s="252" t="s">
        <v>327</v>
      </c>
      <c r="D50" s="274"/>
      <c r="E50" s="274"/>
      <c r="F50" s="275"/>
      <c r="G50" s="275"/>
      <c r="H50" s="275"/>
      <c r="I50" s="275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</row>
    <row r="51" spans="1:24" ht="15.75" x14ac:dyDescent="0.25">
      <c r="A51" s="250" t="s">
        <v>324</v>
      </c>
      <c r="B51" s="251" t="s">
        <v>187</v>
      </c>
      <c r="C51" s="252" t="s">
        <v>328</v>
      </c>
      <c r="D51" s="274"/>
      <c r="E51" s="274"/>
      <c r="F51" s="275"/>
      <c r="G51" s="275"/>
      <c r="H51" s="275"/>
      <c r="I51" s="275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</row>
    <row r="52" spans="1:24" ht="15.75" x14ac:dyDescent="0.25">
      <c r="A52" s="250" t="s">
        <v>325</v>
      </c>
      <c r="B52" s="251" t="s">
        <v>187</v>
      </c>
      <c r="C52" s="252" t="s">
        <v>329</v>
      </c>
      <c r="D52" s="274"/>
      <c r="E52" s="274"/>
      <c r="F52" s="275"/>
      <c r="G52" s="275"/>
      <c r="H52" s="275"/>
      <c r="I52" s="275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</row>
    <row r="53" spans="1:24" ht="15.75" x14ac:dyDescent="0.25">
      <c r="A53" s="247" t="s">
        <v>224</v>
      </c>
      <c r="B53" s="253">
        <v>52615425000</v>
      </c>
      <c r="C53" s="255" t="s">
        <v>187</v>
      </c>
      <c r="D53" s="63">
        <f>SUM(D54:D56)</f>
        <v>0</v>
      </c>
      <c r="E53" s="63">
        <f t="shared" ref="E53:X53" si="9">SUM(E54:E56)</f>
        <v>0</v>
      </c>
      <c r="F53" s="76">
        <f t="shared" si="9"/>
        <v>0</v>
      </c>
      <c r="G53" s="76">
        <f t="shared" si="9"/>
        <v>0</v>
      </c>
      <c r="H53" s="76">
        <f t="shared" si="9"/>
        <v>0</v>
      </c>
      <c r="I53" s="76">
        <f t="shared" si="9"/>
        <v>0</v>
      </c>
      <c r="J53" s="94">
        <f t="shared" si="9"/>
        <v>0</v>
      </c>
      <c r="K53" s="94">
        <f t="shared" si="9"/>
        <v>0</v>
      </c>
      <c r="L53" s="94">
        <f t="shared" si="9"/>
        <v>0</v>
      </c>
      <c r="M53" s="94">
        <f t="shared" si="9"/>
        <v>0</v>
      </c>
      <c r="N53" s="94">
        <f t="shared" si="9"/>
        <v>0</v>
      </c>
      <c r="O53" s="94">
        <f t="shared" si="9"/>
        <v>0</v>
      </c>
      <c r="P53" s="94">
        <f t="shared" si="9"/>
        <v>0</v>
      </c>
      <c r="Q53" s="94">
        <f t="shared" si="9"/>
        <v>0</v>
      </c>
      <c r="R53" s="94">
        <f t="shared" si="9"/>
        <v>0</v>
      </c>
      <c r="S53" s="94">
        <f t="shared" si="9"/>
        <v>0</v>
      </c>
      <c r="T53" s="94">
        <f t="shared" si="9"/>
        <v>0</v>
      </c>
      <c r="U53" s="94">
        <f t="shared" si="9"/>
        <v>0</v>
      </c>
      <c r="V53" s="94">
        <f t="shared" si="9"/>
        <v>0</v>
      </c>
      <c r="W53" s="94">
        <f t="shared" si="9"/>
        <v>0</v>
      </c>
      <c r="X53" s="94">
        <f t="shared" si="9"/>
        <v>0</v>
      </c>
    </row>
    <row r="54" spans="1:24" ht="15.75" x14ac:dyDescent="0.25">
      <c r="A54" s="250" t="s">
        <v>330</v>
      </c>
      <c r="B54" s="251" t="s">
        <v>187</v>
      </c>
      <c r="C54" s="252" t="s">
        <v>333</v>
      </c>
      <c r="D54" s="274"/>
      <c r="E54" s="274"/>
      <c r="F54" s="275"/>
      <c r="G54" s="275"/>
      <c r="H54" s="275"/>
      <c r="I54" s="275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</row>
    <row r="55" spans="1:24" ht="15.75" x14ac:dyDescent="0.25">
      <c r="A55" s="250" t="s">
        <v>331</v>
      </c>
      <c r="B55" s="251" t="s">
        <v>187</v>
      </c>
      <c r="C55" s="252" t="s">
        <v>334</v>
      </c>
      <c r="D55" s="264"/>
      <c r="E55" s="264"/>
      <c r="F55" s="277"/>
      <c r="G55" s="277"/>
      <c r="H55" s="277"/>
      <c r="I55" s="277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</row>
    <row r="56" spans="1:24" ht="15.75" x14ac:dyDescent="0.25">
      <c r="A56" s="250" t="s">
        <v>332</v>
      </c>
      <c r="B56" s="251" t="s">
        <v>187</v>
      </c>
      <c r="C56" s="252" t="s">
        <v>335</v>
      </c>
      <c r="D56" s="274"/>
      <c r="E56" s="274"/>
      <c r="F56" s="275"/>
      <c r="G56" s="275"/>
      <c r="H56" s="275"/>
      <c r="I56" s="275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</row>
    <row r="57" spans="1:24" ht="15.75" x14ac:dyDescent="0.25">
      <c r="A57" s="247" t="s">
        <v>225</v>
      </c>
      <c r="B57" s="253">
        <v>52615431000</v>
      </c>
      <c r="C57" s="255" t="s">
        <v>187</v>
      </c>
      <c r="D57" s="63">
        <f>SUM(D58:D63)</f>
        <v>0</v>
      </c>
      <c r="E57" s="63">
        <f t="shared" ref="E57:X57" si="10">SUM(E58:E63)</f>
        <v>0</v>
      </c>
      <c r="F57" s="76">
        <f t="shared" si="10"/>
        <v>0</v>
      </c>
      <c r="G57" s="76">
        <f t="shared" si="10"/>
        <v>0</v>
      </c>
      <c r="H57" s="76">
        <f t="shared" si="10"/>
        <v>0</v>
      </c>
      <c r="I57" s="76">
        <f t="shared" si="10"/>
        <v>0</v>
      </c>
      <c r="J57" s="94">
        <f t="shared" si="10"/>
        <v>0</v>
      </c>
      <c r="K57" s="94">
        <f t="shared" si="10"/>
        <v>0</v>
      </c>
      <c r="L57" s="94">
        <f t="shared" si="10"/>
        <v>0</v>
      </c>
      <c r="M57" s="94">
        <f t="shared" si="10"/>
        <v>0</v>
      </c>
      <c r="N57" s="94">
        <f t="shared" si="10"/>
        <v>0</v>
      </c>
      <c r="O57" s="94">
        <f t="shared" si="10"/>
        <v>0</v>
      </c>
      <c r="P57" s="94">
        <f t="shared" si="10"/>
        <v>0</v>
      </c>
      <c r="Q57" s="94">
        <f t="shared" si="10"/>
        <v>0</v>
      </c>
      <c r="R57" s="94">
        <f t="shared" si="10"/>
        <v>0</v>
      </c>
      <c r="S57" s="94">
        <f t="shared" si="10"/>
        <v>0</v>
      </c>
      <c r="T57" s="94">
        <f t="shared" si="10"/>
        <v>0</v>
      </c>
      <c r="U57" s="94">
        <f t="shared" si="10"/>
        <v>0</v>
      </c>
      <c r="V57" s="94">
        <f t="shared" si="10"/>
        <v>0</v>
      </c>
      <c r="W57" s="94">
        <f t="shared" si="10"/>
        <v>0</v>
      </c>
      <c r="X57" s="94">
        <f t="shared" si="10"/>
        <v>0</v>
      </c>
    </row>
    <row r="58" spans="1:24" ht="15.75" x14ac:dyDescent="0.25">
      <c r="A58" s="250" t="s">
        <v>336</v>
      </c>
      <c r="B58" s="251" t="s">
        <v>187</v>
      </c>
      <c r="C58" s="252" t="s">
        <v>342</v>
      </c>
      <c r="D58" s="274"/>
      <c r="E58" s="274"/>
      <c r="F58" s="275"/>
      <c r="G58" s="275"/>
      <c r="H58" s="275"/>
      <c r="I58" s="275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</row>
    <row r="59" spans="1:24" ht="15.75" x14ac:dyDescent="0.25">
      <c r="A59" s="250" t="s">
        <v>337</v>
      </c>
      <c r="B59" s="251" t="s">
        <v>187</v>
      </c>
      <c r="C59" s="252" t="s">
        <v>343</v>
      </c>
      <c r="D59" s="274"/>
      <c r="E59" s="274"/>
      <c r="F59" s="275"/>
      <c r="G59" s="275"/>
      <c r="H59" s="275"/>
      <c r="I59" s="275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</row>
    <row r="60" spans="1:24" ht="15.75" x14ac:dyDescent="0.25">
      <c r="A60" s="250" t="s">
        <v>338</v>
      </c>
      <c r="B60" s="251" t="s">
        <v>187</v>
      </c>
      <c r="C60" s="252" t="s">
        <v>344</v>
      </c>
      <c r="D60" s="274"/>
      <c r="E60" s="274"/>
      <c r="F60" s="275"/>
      <c r="G60" s="275"/>
      <c r="H60" s="275"/>
      <c r="I60" s="275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</row>
    <row r="61" spans="1:24" ht="15.75" x14ac:dyDescent="0.25">
      <c r="A61" s="250" t="s">
        <v>339</v>
      </c>
      <c r="B61" s="251" t="s">
        <v>187</v>
      </c>
      <c r="C61" s="252" t="s">
        <v>345</v>
      </c>
      <c r="D61" s="264"/>
      <c r="E61" s="264"/>
      <c r="F61" s="277"/>
      <c r="G61" s="277"/>
      <c r="H61" s="277"/>
      <c r="I61" s="277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</row>
    <row r="62" spans="1:24" ht="15.75" x14ac:dyDescent="0.25">
      <c r="A62" s="250" t="s">
        <v>340</v>
      </c>
      <c r="B62" s="251" t="s">
        <v>187</v>
      </c>
      <c r="C62" s="252" t="s">
        <v>346</v>
      </c>
      <c r="D62" s="274"/>
      <c r="E62" s="274"/>
      <c r="F62" s="275"/>
      <c r="G62" s="275"/>
      <c r="H62" s="275"/>
      <c r="I62" s="275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</row>
    <row r="63" spans="1:24" ht="15.75" x14ac:dyDescent="0.25">
      <c r="A63" s="250" t="s">
        <v>341</v>
      </c>
      <c r="B63" s="251" t="s">
        <v>187</v>
      </c>
      <c r="C63" s="252" t="s">
        <v>347</v>
      </c>
      <c r="D63" s="274"/>
      <c r="E63" s="274"/>
      <c r="F63" s="275"/>
      <c r="G63" s="275"/>
      <c r="H63" s="275"/>
      <c r="I63" s="275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</row>
    <row r="64" spans="1:24" ht="15.75" x14ac:dyDescent="0.25">
      <c r="A64" s="256" t="s">
        <v>226</v>
      </c>
      <c r="B64" s="253">
        <v>52615434000</v>
      </c>
      <c r="C64" s="255" t="s">
        <v>187</v>
      </c>
      <c r="D64" s="63">
        <f>SUM(D65:D69)</f>
        <v>0</v>
      </c>
      <c r="E64" s="63">
        <f t="shared" ref="E64:X64" si="11">SUM(E65:E69)</f>
        <v>0</v>
      </c>
      <c r="F64" s="76">
        <f t="shared" si="11"/>
        <v>0</v>
      </c>
      <c r="G64" s="76">
        <f t="shared" si="11"/>
        <v>0</v>
      </c>
      <c r="H64" s="76">
        <f t="shared" si="11"/>
        <v>0</v>
      </c>
      <c r="I64" s="76">
        <f t="shared" si="11"/>
        <v>0</v>
      </c>
      <c r="J64" s="94">
        <f t="shared" si="11"/>
        <v>0</v>
      </c>
      <c r="K64" s="94">
        <f t="shared" si="11"/>
        <v>0</v>
      </c>
      <c r="L64" s="94">
        <f t="shared" si="11"/>
        <v>0</v>
      </c>
      <c r="M64" s="94">
        <f t="shared" si="11"/>
        <v>0</v>
      </c>
      <c r="N64" s="94">
        <f t="shared" si="11"/>
        <v>0</v>
      </c>
      <c r="O64" s="94">
        <f t="shared" si="11"/>
        <v>0</v>
      </c>
      <c r="P64" s="94">
        <f t="shared" si="11"/>
        <v>0</v>
      </c>
      <c r="Q64" s="94">
        <f t="shared" si="11"/>
        <v>0</v>
      </c>
      <c r="R64" s="94">
        <f t="shared" si="11"/>
        <v>0</v>
      </c>
      <c r="S64" s="94">
        <f t="shared" si="11"/>
        <v>0</v>
      </c>
      <c r="T64" s="94">
        <f t="shared" si="11"/>
        <v>0</v>
      </c>
      <c r="U64" s="94">
        <f t="shared" si="11"/>
        <v>0</v>
      </c>
      <c r="V64" s="94">
        <f t="shared" si="11"/>
        <v>0</v>
      </c>
      <c r="W64" s="94">
        <f t="shared" si="11"/>
        <v>0</v>
      </c>
      <c r="X64" s="94">
        <f t="shared" si="11"/>
        <v>0</v>
      </c>
    </row>
    <row r="65" spans="1:24" ht="15.75" x14ac:dyDescent="0.25">
      <c r="A65" s="250" t="s">
        <v>348</v>
      </c>
      <c r="B65" s="251" t="s">
        <v>187</v>
      </c>
      <c r="C65" s="252" t="s">
        <v>353</v>
      </c>
      <c r="D65" s="274"/>
      <c r="E65" s="274"/>
      <c r="F65" s="275"/>
      <c r="G65" s="275"/>
      <c r="H65" s="275"/>
      <c r="I65" s="275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</row>
    <row r="66" spans="1:24" ht="15.75" x14ac:dyDescent="0.25">
      <c r="A66" s="250" t="s">
        <v>349</v>
      </c>
      <c r="B66" s="251" t="s">
        <v>187</v>
      </c>
      <c r="C66" s="252" t="s">
        <v>354</v>
      </c>
      <c r="D66" s="274"/>
      <c r="E66" s="274"/>
      <c r="F66" s="275"/>
      <c r="G66" s="275"/>
      <c r="H66" s="275"/>
      <c r="I66" s="275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</row>
    <row r="67" spans="1:24" ht="15.75" x14ac:dyDescent="0.25">
      <c r="A67" s="250" t="s">
        <v>350</v>
      </c>
      <c r="B67" s="251" t="s">
        <v>187</v>
      </c>
      <c r="C67" s="252" t="s">
        <v>355</v>
      </c>
      <c r="D67" s="264"/>
      <c r="E67" s="264"/>
      <c r="F67" s="277"/>
      <c r="G67" s="277"/>
      <c r="H67" s="277"/>
      <c r="I67" s="277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</row>
    <row r="68" spans="1:24" ht="15.75" x14ac:dyDescent="0.25">
      <c r="A68" s="250" t="s">
        <v>351</v>
      </c>
      <c r="B68" s="251" t="s">
        <v>187</v>
      </c>
      <c r="C68" s="252" t="s">
        <v>356</v>
      </c>
      <c r="D68" s="274"/>
      <c r="E68" s="274"/>
      <c r="F68" s="275"/>
      <c r="G68" s="275"/>
      <c r="H68" s="275"/>
      <c r="I68" s="275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</row>
    <row r="69" spans="1:24" ht="15.75" x14ac:dyDescent="0.25">
      <c r="A69" s="250" t="s">
        <v>352</v>
      </c>
      <c r="B69" s="251" t="s">
        <v>187</v>
      </c>
      <c r="C69" s="252" t="s">
        <v>357</v>
      </c>
      <c r="D69" s="274"/>
      <c r="E69" s="274"/>
      <c r="F69" s="275"/>
      <c r="G69" s="275"/>
      <c r="H69" s="275"/>
      <c r="I69" s="275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</row>
    <row r="70" spans="1:24" x14ac:dyDescent="0.25">
      <c r="A70" s="21"/>
      <c r="B70" s="22"/>
      <c r="C70" s="29"/>
      <c r="D70" s="77"/>
      <c r="E70" s="77"/>
      <c r="F70" s="78"/>
      <c r="G70" s="78"/>
      <c r="H70" s="78"/>
      <c r="I70" s="78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ht="20.25" customHeight="1" x14ac:dyDescent="0.25">
      <c r="A71" s="2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30" customHeight="1" x14ac:dyDescent="0.25">
      <c r="A72" s="69" t="s">
        <v>211</v>
      </c>
      <c r="B72" s="19"/>
      <c r="C72" s="19"/>
      <c r="D72" s="30">
        <f>SUM(D8,D10,D17,D25,D28,D36,D43,D48,D53,D57,D64)</f>
        <v>0</v>
      </c>
      <c r="E72" s="30">
        <f t="shared" ref="E72:X72" si="12">SUM(E8,E10,E17,E25,E28,E36,E43,E48,E53,E57,E64)</f>
        <v>0</v>
      </c>
      <c r="F72" s="75">
        <f t="shared" si="12"/>
        <v>0</v>
      </c>
      <c r="G72" s="75">
        <f t="shared" si="12"/>
        <v>0</v>
      </c>
      <c r="H72" s="75">
        <f t="shared" si="12"/>
        <v>0</v>
      </c>
      <c r="I72" s="75">
        <f t="shared" si="12"/>
        <v>0</v>
      </c>
      <c r="J72" s="106">
        <f t="shared" si="12"/>
        <v>0</v>
      </c>
      <c r="K72" s="106">
        <f t="shared" si="12"/>
        <v>0</v>
      </c>
      <c r="L72" s="106">
        <f t="shared" si="12"/>
        <v>0</v>
      </c>
      <c r="M72" s="106">
        <f t="shared" si="12"/>
        <v>0</v>
      </c>
      <c r="N72" s="106">
        <f t="shared" si="12"/>
        <v>0</v>
      </c>
      <c r="O72" s="106">
        <f t="shared" si="12"/>
        <v>0</v>
      </c>
      <c r="P72" s="106">
        <f t="shared" si="12"/>
        <v>0</v>
      </c>
      <c r="Q72" s="106">
        <f t="shared" si="12"/>
        <v>0</v>
      </c>
      <c r="R72" s="106">
        <f t="shared" si="12"/>
        <v>0</v>
      </c>
      <c r="S72" s="106">
        <f t="shared" si="12"/>
        <v>0</v>
      </c>
      <c r="T72" s="106">
        <f t="shared" si="12"/>
        <v>0</v>
      </c>
      <c r="U72" s="106">
        <f t="shared" si="12"/>
        <v>0</v>
      </c>
      <c r="V72" s="106">
        <f t="shared" si="12"/>
        <v>0</v>
      </c>
      <c r="W72" s="106">
        <f t="shared" si="12"/>
        <v>0</v>
      </c>
      <c r="X72" s="106">
        <f t="shared" si="12"/>
        <v>0</v>
      </c>
    </row>
    <row r="73" spans="1:24" ht="12.75" customHeight="1" x14ac:dyDescent="0.25">
      <c r="A73" s="28"/>
      <c r="B73" s="19"/>
      <c r="C73" s="19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20.25" customHeight="1" x14ac:dyDescent="0.25">
      <c r="A74" s="34" t="s">
        <v>121</v>
      </c>
      <c r="B74" s="35"/>
      <c r="C74" s="35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</row>
    <row r="75" spans="1:24" ht="19.5" customHeight="1" x14ac:dyDescent="0.25">
      <c r="A75" s="37" t="s">
        <v>189</v>
      </c>
      <c r="B75" s="38"/>
      <c r="C75" s="38"/>
      <c r="D75" s="41">
        <f>D6-D74</f>
        <v>0</v>
      </c>
      <c r="E75" s="41">
        <f t="shared" ref="E75:X75" si="13">E6-E74</f>
        <v>0</v>
      </c>
      <c r="F75" s="59">
        <f t="shared" si="13"/>
        <v>0</v>
      </c>
      <c r="G75" s="59">
        <f t="shared" si="13"/>
        <v>0</v>
      </c>
      <c r="H75" s="59">
        <f t="shared" si="13"/>
        <v>0</v>
      </c>
      <c r="I75" s="59">
        <f t="shared" si="13"/>
        <v>0</v>
      </c>
      <c r="J75" s="46">
        <f t="shared" si="13"/>
        <v>0</v>
      </c>
      <c r="K75" s="46">
        <f t="shared" si="13"/>
        <v>0</v>
      </c>
      <c r="L75" s="46">
        <f t="shared" si="13"/>
        <v>0</v>
      </c>
      <c r="M75" s="46">
        <f t="shared" si="13"/>
        <v>0</v>
      </c>
      <c r="N75" s="46">
        <f t="shared" si="13"/>
        <v>0</v>
      </c>
      <c r="O75" s="46">
        <f t="shared" si="13"/>
        <v>0</v>
      </c>
      <c r="P75" s="46">
        <f t="shared" si="13"/>
        <v>0</v>
      </c>
      <c r="Q75" s="46">
        <f t="shared" si="13"/>
        <v>0</v>
      </c>
      <c r="R75" s="46">
        <f t="shared" si="13"/>
        <v>0</v>
      </c>
      <c r="S75" s="46">
        <f t="shared" si="13"/>
        <v>0</v>
      </c>
      <c r="T75" s="46">
        <f t="shared" si="13"/>
        <v>0</v>
      </c>
      <c r="U75" s="46">
        <f t="shared" si="13"/>
        <v>0</v>
      </c>
      <c r="V75" s="46">
        <f t="shared" si="13"/>
        <v>0</v>
      </c>
      <c r="W75" s="46">
        <f t="shared" si="13"/>
        <v>0</v>
      </c>
      <c r="X75" s="46">
        <f t="shared" si="13"/>
        <v>0</v>
      </c>
    </row>
    <row r="76" spans="1:24" ht="19.5" customHeight="1" x14ac:dyDescent="0.25">
      <c r="A76" s="45" t="s">
        <v>122</v>
      </c>
      <c r="B76" s="44"/>
      <c r="C76" s="44"/>
      <c r="D76" s="57">
        <v>359.1</v>
      </c>
      <c r="E76" s="43">
        <v>312.8</v>
      </c>
      <c r="F76" s="58">
        <v>126.8</v>
      </c>
      <c r="G76" s="43"/>
      <c r="H76" s="58">
        <v>31.88</v>
      </c>
      <c r="I76" s="43"/>
      <c r="J76" s="43">
        <v>260119</v>
      </c>
      <c r="K76" s="43">
        <v>37</v>
      </c>
      <c r="L76" s="43">
        <v>48</v>
      </c>
      <c r="M76" s="43">
        <v>43</v>
      </c>
      <c r="N76" s="43">
        <v>33050</v>
      </c>
      <c r="O76" s="43">
        <v>7200</v>
      </c>
      <c r="P76" s="43">
        <v>420</v>
      </c>
      <c r="Q76" s="43">
        <v>244610</v>
      </c>
      <c r="R76" s="43">
        <v>64952</v>
      </c>
      <c r="S76" s="43">
        <v>6990</v>
      </c>
      <c r="T76" s="43">
        <v>23</v>
      </c>
      <c r="U76" s="43">
        <v>8000</v>
      </c>
      <c r="V76" s="43"/>
      <c r="W76" s="43"/>
      <c r="X76" s="43">
        <v>50</v>
      </c>
    </row>
    <row r="77" spans="1:24" ht="22.5" customHeight="1" x14ac:dyDescent="0.25">
      <c r="A77" s="37" t="s">
        <v>190</v>
      </c>
      <c r="B77" s="38"/>
      <c r="C77" s="38"/>
      <c r="D77" s="41">
        <f>D6-D76</f>
        <v>-359.1</v>
      </c>
      <c r="E77" s="41">
        <f t="shared" ref="E77:X77" si="14">E6-E76</f>
        <v>-312.8</v>
      </c>
      <c r="F77" s="59">
        <f t="shared" si="14"/>
        <v>-126.8</v>
      </c>
      <c r="G77" s="59">
        <f t="shared" si="14"/>
        <v>0</v>
      </c>
      <c r="H77" s="59">
        <f t="shared" si="14"/>
        <v>-31.88</v>
      </c>
      <c r="I77" s="59">
        <f t="shared" si="14"/>
        <v>0</v>
      </c>
      <c r="J77" s="46">
        <f t="shared" si="14"/>
        <v>-260119</v>
      </c>
      <c r="K77" s="46">
        <f t="shared" si="14"/>
        <v>-37</v>
      </c>
      <c r="L77" s="46">
        <f t="shared" si="14"/>
        <v>-48</v>
      </c>
      <c r="M77" s="46">
        <f t="shared" si="14"/>
        <v>-43</v>
      </c>
      <c r="N77" s="46">
        <f t="shared" si="14"/>
        <v>-33050</v>
      </c>
      <c r="O77" s="46">
        <f t="shared" si="14"/>
        <v>-7200</v>
      </c>
      <c r="P77" s="46">
        <f t="shared" si="14"/>
        <v>-420</v>
      </c>
      <c r="Q77" s="46">
        <f t="shared" si="14"/>
        <v>-244610</v>
      </c>
      <c r="R77" s="46">
        <f t="shared" si="14"/>
        <v>-64952</v>
      </c>
      <c r="S77" s="46">
        <f t="shared" si="14"/>
        <v>-6990</v>
      </c>
      <c r="T77" s="46">
        <f t="shared" si="14"/>
        <v>-23</v>
      </c>
      <c r="U77" s="46">
        <f t="shared" si="14"/>
        <v>-8000</v>
      </c>
      <c r="V77" s="46">
        <f t="shared" si="14"/>
        <v>0</v>
      </c>
      <c r="W77" s="46">
        <f t="shared" si="14"/>
        <v>0</v>
      </c>
      <c r="X77" s="46">
        <f t="shared" si="14"/>
        <v>-50</v>
      </c>
    </row>
    <row r="78" spans="1:24" ht="123" customHeight="1" x14ac:dyDescent="0.25">
      <c r="A78" s="315" t="s">
        <v>191</v>
      </c>
      <c r="B78" s="316"/>
      <c r="C78" s="31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</sheetData>
  <sheetProtection sort="0" autoFilter="0"/>
  <mergeCells count="2">
    <mergeCell ref="A2:X2"/>
    <mergeCell ref="A78:C7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76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6" sqref="F6"/>
    </sheetView>
  </sheetViews>
  <sheetFormatPr defaultRowHeight="15" x14ac:dyDescent="0.25"/>
  <cols>
    <col min="1" max="1" width="43.28515625" style="26" customWidth="1"/>
    <col min="2" max="2" width="20.28515625" style="26" customWidth="1"/>
    <col min="3" max="3" width="17.140625" style="26" customWidth="1"/>
    <col min="4" max="4" width="24.7109375" style="26" customWidth="1"/>
    <col min="5" max="16384" width="9.140625" style="26"/>
  </cols>
  <sheetData>
    <row r="2" spans="1:4" ht="18.75" x14ac:dyDescent="0.25">
      <c r="A2" s="310" t="s">
        <v>180</v>
      </c>
      <c r="B2" s="310"/>
      <c r="C2" s="310"/>
      <c r="D2" s="310"/>
    </row>
    <row r="4" spans="1:4" ht="60" x14ac:dyDescent="0.25">
      <c r="A4" s="27" t="s">
        <v>117</v>
      </c>
      <c r="B4" s="20" t="s">
        <v>157</v>
      </c>
      <c r="C4" s="20" t="s">
        <v>158</v>
      </c>
      <c r="D4" s="20" t="s">
        <v>181</v>
      </c>
    </row>
    <row r="5" spans="1:4" x14ac:dyDescent="0.25">
      <c r="A5" s="19"/>
      <c r="B5" s="27">
        <v>1</v>
      </c>
      <c r="C5" s="27">
        <v>2</v>
      </c>
      <c r="D5" s="27">
        <v>3</v>
      </c>
    </row>
    <row r="6" spans="1:4" ht="39" customHeight="1" x14ac:dyDescent="0.25">
      <c r="A6" s="88" t="s">
        <v>258</v>
      </c>
      <c r="B6" s="230">
        <v>52615000000</v>
      </c>
      <c r="C6" s="231" t="s">
        <v>187</v>
      </c>
      <c r="D6" s="55">
        <f>SUM(D9,D11:D16,D18:D24,D26:D27,D29:D35,D37:D42,D44:D47,D49:D52,D54:D56,D58:D63,D65:D69)</f>
        <v>0</v>
      </c>
    </row>
    <row r="7" spans="1:4" ht="21" customHeight="1" x14ac:dyDescent="0.25">
      <c r="A7" s="68" t="s">
        <v>193</v>
      </c>
      <c r="B7" s="235"/>
      <c r="C7" s="236"/>
      <c r="D7" s="19"/>
    </row>
    <row r="8" spans="1:4" ht="15" customHeight="1" x14ac:dyDescent="0.25">
      <c r="A8" s="69" t="s">
        <v>358</v>
      </c>
      <c r="B8" s="248">
        <v>52615101000</v>
      </c>
      <c r="C8" s="233" t="s">
        <v>187</v>
      </c>
      <c r="D8" s="65">
        <f>D9</f>
        <v>0</v>
      </c>
    </row>
    <row r="9" spans="1:4" ht="15" customHeight="1" x14ac:dyDescent="0.25">
      <c r="A9" s="68" t="s">
        <v>360</v>
      </c>
      <c r="B9" s="233" t="s">
        <v>187</v>
      </c>
      <c r="C9" s="252">
        <v>52615101001</v>
      </c>
      <c r="D9" s="265"/>
    </row>
    <row r="10" spans="1:4" ht="15" customHeight="1" x14ac:dyDescent="0.25">
      <c r="A10" s="257" t="s">
        <v>217</v>
      </c>
      <c r="B10" s="232">
        <v>52615402000</v>
      </c>
      <c r="C10" s="103" t="s">
        <v>187</v>
      </c>
      <c r="D10" s="65">
        <f>SUM(D11:D16)</f>
        <v>0</v>
      </c>
    </row>
    <row r="11" spans="1:4" ht="15" customHeight="1" x14ac:dyDescent="0.25">
      <c r="A11" s="238" t="s">
        <v>259</v>
      </c>
      <c r="B11" s="233" t="s">
        <v>187</v>
      </c>
      <c r="C11" s="99" t="s">
        <v>265</v>
      </c>
      <c r="D11" s="265"/>
    </row>
    <row r="12" spans="1:4" ht="15" customHeight="1" x14ac:dyDescent="0.25">
      <c r="A12" s="238" t="s">
        <v>260</v>
      </c>
      <c r="B12" s="233" t="s">
        <v>187</v>
      </c>
      <c r="C12" s="99" t="s">
        <v>266</v>
      </c>
      <c r="D12" s="270"/>
    </row>
    <row r="13" spans="1:4" ht="15" customHeight="1" x14ac:dyDescent="0.25">
      <c r="A13" s="238" t="s">
        <v>261</v>
      </c>
      <c r="B13" s="233" t="s">
        <v>187</v>
      </c>
      <c r="C13" s="99" t="s">
        <v>267</v>
      </c>
      <c r="D13" s="265"/>
    </row>
    <row r="14" spans="1:4" ht="15" customHeight="1" x14ac:dyDescent="0.25">
      <c r="A14" s="238" t="s">
        <v>262</v>
      </c>
      <c r="B14" s="233" t="s">
        <v>187</v>
      </c>
      <c r="C14" s="99" t="s">
        <v>268</v>
      </c>
      <c r="D14" s="265"/>
    </row>
    <row r="15" spans="1:4" ht="15" customHeight="1" x14ac:dyDescent="0.25">
      <c r="A15" s="238" t="s">
        <v>263</v>
      </c>
      <c r="B15" s="233" t="s">
        <v>187</v>
      </c>
      <c r="C15" s="99" t="s">
        <v>269</v>
      </c>
      <c r="D15" s="265"/>
    </row>
    <row r="16" spans="1:4" ht="15" customHeight="1" x14ac:dyDescent="0.25">
      <c r="A16" s="238" t="s">
        <v>264</v>
      </c>
      <c r="B16" s="233" t="s">
        <v>187</v>
      </c>
      <c r="C16" s="99" t="s">
        <v>270</v>
      </c>
      <c r="D16" s="265"/>
    </row>
    <row r="17" spans="1:4" ht="15" customHeight="1" x14ac:dyDescent="0.25">
      <c r="A17" s="257" t="s">
        <v>218</v>
      </c>
      <c r="B17" s="232">
        <v>52615404000</v>
      </c>
      <c r="C17" s="103" t="s">
        <v>187</v>
      </c>
      <c r="D17" s="65">
        <f>SUM(D18:D24)</f>
        <v>0</v>
      </c>
    </row>
    <row r="18" spans="1:4" ht="15" customHeight="1" x14ac:dyDescent="0.25">
      <c r="A18" s="238" t="s">
        <v>271</v>
      </c>
      <c r="B18" s="233" t="s">
        <v>187</v>
      </c>
      <c r="C18" s="99" t="s">
        <v>278</v>
      </c>
      <c r="D18" s="265"/>
    </row>
    <row r="19" spans="1:4" ht="15" customHeight="1" x14ac:dyDescent="0.25">
      <c r="A19" s="238" t="s">
        <v>272</v>
      </c>
      <c r="B19" s="233" t="s">
        <v>187</v>
      </c>
      <c r="C19" s="99" t="s">
        <v>279</v>
      </c>
      <c r="D19" s="265"/>
    </row>
    <row r="20" spans="1:4" ht="15" customHeight="1" x14ac:dyDescent="0.25">
      <c r="A20" s="238" t="s">
        <v>273</v>
      </c>
      <c r="B20" s="233" t="s">
        <v>187</v>
      </c>
      <c r="C20" s="99" t="s">
        <v>280</v>
      </c>
      <c r="D20" s="265"/>
    </row>
    <row r="21" spans="1:4" ht="15" customHeight="1" x14ac:dyDescent="0.25">
      <c r="A21" s="238" t="s">
        <v>274</v>
      </c>
      <c r="B21" s="233" t="s">
        <v>187</v>
      </c>
      <c r="C21" s="99" t="s">
        <v>281</v>
      </c>
      <c r="D21" s="265"/>
    </row>
    <row r="22" spans="1:4" ht="15" customHeight="1" x14ac:dyDescent="0.25">
      <c r="A22" s="238" t="s">
        <v>275</v>
      </c>
      <c r="B22" s="233" t="s">
        <v>187</v>
      </c>
      <c r="C22" s="99" t="s">
        <v>282</v>
      </c>
      <c r="D22" s="270"/>
    </row>
    <row r="23" spans="1:4" ht="15" customHeight="1" x14ac:dyDescent="0.25">
      <c r="A23" s="238" t="s">
        <v>276</v>
      </c>
      <c r="B23" s="233" t="s">
        <v>187</v>
      </c>
      <c r="C23" s="99" t="s">
        <v>283</v>
      </c>
      <c r="D23" s="265"/>
    </row>
    <row r="24" spans="1:4" ht="15" customHeight="1" x14ac:dyDescent="0.25">
      <c r="A24" s="238" t="s">
        <v>277</v>
      </c>
      <c r="B24" s="233" t="s">
        <v>187</v>
      </c>
      <c r="C24" s="99" t="s">
        <v>284</v>
      </c>
      <c r="D24" s="265"/>
    </row>
    <row r="25" spans="1:4" ht="15" customHeight="1" x14ac:dyDescent="0.25">
      <c r="A25" s="257" t="s">
        <v>219</v>
      </c>
      <c r="B25" s="234">
        <v>52615413000</v>
      </c>
      <c r="C25" s="100" t="s">
        <v>187</v>
      </c>
      <c r="D25" s="65">
        <f>SUM(D26:D27)</f>
        <v>0</v>
      </c>
    </row>
    <row r="26" spans="1:4" ht="15" customHeight="1" x14ac:dyDescent="0.25">
      <c r="A26" s="238" t="s">
        <v>285</v>
      </c>
      <c r="B26" s="233" t="s">
        <v>187</v>
      </c>
      <c r="C26" s="99" t="s">
        <v>287</v>
      </c>
      <c r="D26" s="270"/>
    </row>
    <row r="27" spans="1:4" ht="15" customHeight="1" x14ac:dyDescent="0.25">
      <c r="A27" s="238" t="s">
        <v>286</v>
      </c>
      <c r="B27" s="233" t="s">
        <v>187</v>
      </c>
      <c r="C27" s="99" t="s">
        <v>288</v>
      </c>
      <c r="D27" s="265"/>
    </row>
    <row r="28" spans="1:4" ht="15" customHeight="1" x14ac:dyDescent="0.25">
      <c r="A28" s="257" t="s">
        <v>220</v>
      </c>
      <c r="B28" s="234">
        <v>52615416000</v>
      </c>
      <c r="C28" s="100" t="s">
        <v>187</v>
      </c>
      <c r="D28" s="65">
        <f>SUM(D29:D35)</f>
        <v>0</v>
      </c>
    </row>
    <row r="29" spans="1:4" ht="15" customHeight="1" x14ac:dyDescent="0.25">
      <c r="A29" s="238" t="s">
        <v>289</v>
      </c>
      <c r="B29" s="233" t="s">
        <v>187</v>
      </c>
      <c r="C29" s="99" t="s">
        <v>296</v>
      </c>
      <c r="D29" s="265"/>
    </row>
    <row r="30" spans="1:4" ht="15" customHeight="1" x14ac:dyDescent="0.25">
      <c r="A30" s="238" t="s">
        <v>290</v>
      </c>
      <c r="B30" s="233" t="s">
        <v>187</v>
      </c>
      <c r="C30" s="99" t="s">
        <v>297</v>
      </c>
      <c r="D30" s="270"/>
    </row>
    <row r="31" spans="1:4" ht="15" customHeight="1" x14ac:dyDescent="0.25">
      <c r="A31" s="238" t="s">
        <v>291</v>
      </c>
      <c r="B31" s="233" t="s">
        <v>187</v>
      </c>
      <c r="C31" s="99" t="s">
        <v>298</v>
      </c>
      <c r="D31" s="265"/>
    </row>
    <row r="32" spans="1:4" ht="15" customHeight="1" x14ac:dyDescent="0.25">
      <c r="A32" s="238" t="s">
        <v>292</v>
      </c>
      <c r="B32" s="233" t="s">
        <v>187</v>
      </c>
      <c r="C32" s="99" t="s">
        <v>299</v>
      </c>
      <c r="D32" s="270"/>
    </row>
    <row r="33" spans="1:4" ht="15" customHeight="1" x14ac:dyDescent="0.25">
      <c r="A33" s="238" t="s">
        <v>293</v>
      </c>
      <c r="B33" s="233" t="s">
        <v>187</v>
      </c>
      <c r="C33" s="99" t="s">
        <v>300</v>
      </c>
      <c r="D33" s="265"/>
    </row>
    <row r="34" spans="1:4" ht="15" customHeight="1" x14ac:dyDescent="0.25">
      <c r="A34" s="238" t="s">
        <v>294</v>
      </c>
      <c r="B34" s="233" t="s">
        <v>187</v>
      </c>
      <c r="C34" s="99" t="s">
        <v>301</v>
      </c>
      <c r="D34" s="270"/>
    </row>
    <row r="35" spans="1:4" ht="15" customHeight="1" x14ac:dyDescent="0.25">
      <c r="A35" s="238" t="s">
        <v>295</v>
      </c>
      <c r="B35" s="233" t="s">
        <v>187</v>
      </c>
      <c r="C35" s="99" t="s">
        <v>302</v>
      </c>
      <c r="D35" s="265"/>
    </row>
    <row r="36" spans="1:4" ht="15" customHeight="1" x14ac:dyDescent="0.25">
      <c r="A36" s="257" t="s">
        <v>221</v>
      </c>
      <c r="B36" s="234">
        <v>52615419000</v>
      </c>
      <c r="C36" s="100" t="s">
        <v>187</v>
      </c>
      <c r="D36" s="65">
        <f>SUM(D37:D42)</f>
        <v>0</v>
      </c>
    </row>
    <row r="37" spans="1:4" ht="15" customHeight="1" x14ac:dyDescent="0.25">
      <c r="A37" s="238" t="s">
        <v>303</v>
      </c>
      <c r="B37" s="233" t="s">
        <v>187</v>
      </c>
      <c r="C37" s="99" t="s">
        <v>308</v>
      </c>
      <c r="D37" s="270"/>
    </row>
    <row r="38" spans="1:4" ht="15" customHeight="1" x14ac:dyDescent="0.25">
      <c r="A38" s="238" t="s">
        <v>304</v>
      </c>
      <c r="B38" s="233" t="s">
        <v>187</v>
      </c>
      <c r="C38" s="99" t="s">
        <v>309</v>
      </c>
      <c r="D38" s="265"/>
    </row>
    <row r="39" spans="1:4" ht="15" customHeight="1" x14ac:dyDescent="0.25">
      <c r="A39" s="238" t="s">
        <v>305</v>
      </c>
      <c r="B39" s="233" t="s">
        <v>187</v>
      </c>
      <c r="C39" s="99" t="s">
        <v>310</v>
      </c>
      <c r="D39" s="270"/>
    </row>
    <row r="40" spans="1:4" ht="15" customHeight="1" x14ac:dyDescent="0.25">
      <c r="A40" s="238" t="s">
        <v>306</v>
      </c>
      <c r="B40" s="233" t="s">
        <v>187</v>
      </c>
      <c r="C40" s="99" t="s">
        <v>311</v>
      </c>
      <c r="D40" s="265"/>
    </row>
    <row r="41" spans="1:4" ht="15" customHeight="1" x14ac:dyDescent="0.25">
      <c r="A41" s="238" t="s">
        <v>276</v>
      </c>
      <c r="B41" s="233" t="s">
        <v>187</v>
      </c>
      <c r="C41" s="99" t="s">
        <v>312</v>
      </c>
      <c r="D41" s="265"/>
    </row>
    <row r="42" spans="1:4" ht="15" customHeight="1" x14ac:dyDescent="0.25">
      <c r="A42" s="238" t="s">
        <v>307</v>
      </c>
      <c r="B42" s="233" t="s">
        <v>187</v>
      </c>
      <c r="C42" s="99" t="s">
        <v>313</v>
      </c>
      <c r="D42" s="270"/>
    </row>
    <row r="43" spans="1:4" ht="15" customHeight="1" x14ac:dyDescent="0.25">
      <c r="A43" s="257" t="s">
        <v>222</v>
      </c>
      <c r="B43" s="234">
        <v>52615422000</v>
      </c>
      <c r="C43" s="100" t="s">
        <v>187</v>
      </c>
      <c r="D43" s="65">
        <f>SUM(D44:D47)</f>
        <v>0</v>
      </c>
    </row>
    <row r="44" spans="1:4" ht="15" customHeight="1" x14ac:dyDescent="0.25">
      <c r="A44" s="238" t="s">
        <v>314</v>
      </c>
      <c r="B44" s="233" t="s">
        <v>187</v>
      </c>
      <c r="C44" s="99" t="s">
        <v>318</v>
      </c>
      <c r="D44" s="265"/>
    </row>
    <row r="45" spans="1:4" ht="15" customHeight="1" x14ac:dyDescent="0.25">
      <c r="A45" s="238" t="s">
        <v>315</v>
      </c>
      <c r="B45" s="233" t="s">
        <v>187</v>
      </c>
      <c r="C45" s="99" t="s">
        <v>319</v>
      </c>
      <c r="D45" s="270"/>
    </row>
    <row r="46" spans="1:4" ht="15" customHeight="1" x14ac:dyDescent="0.25">
      <c r="A46" s="238" t="s">
        <v>316</v>
      </c>
      <c r="B46" s="233" t="s">
        <v>187</v>
      </c>
      <c r="C46" s="99" t="s">
        <v>320</v>
      </c>
      <c r="D46" s="265"/>
    </row>
    <row r="47" spans="1:4" ht="15" customHeight="1" x14ac:dyDescent="0.25">
      <c r="A47" s="238" t="s">
        <v>317</v>
      </c>
      <c r="B47" s="233" t="s">
        <v>187</v>
      </c>
      <c r="C47" s="99" t="s">
        <v>321</v>
      </c>
      <c r="D47" s="265"/>
    </row>
    <row r="48" spans="1:4" ht="15" customHeight="1" x14ac:dyDescent="0.25">
      <c r="A48" s="257" t="s">
        <v>223</v>
      </c>
      <c r="B48" s="234">
        <v>52615428000</v>
      </c>
      <c r="C48" s="100" t="s">
        <v>187</v>
      </c>
      <c r="D48" s="65">
        <f>SUM(D49:D52)</f>
        <v>0</v>
      </c>
    </row>
    <row r="49" spans="1:4" ht="15" customHeight="1" x14ac:dyDescent="0.25">
      <c r="A49" s="238" t="s">
        <v>322</v>
      </c>
      <c r="B49" s="233" t="s">
        <v>187</v>
      </c>
      <c r="C49" s="99" t="s">
        <v>326</v>
      </c>
      <c r="D49" s="265"/>
    </row>
    <row r="50" spans="1:4" ht="15" customHeight="1" x14ac:dyDescent="0.25">
      <c r="A50" s="238" t="s">
        <v>323</v>
      </c>
      <c r="B50" s="233" t="s">
        <v>187</v>
      </c>
      <c r="C50" s="99" t="s">
        <v>327</v>
      </c>
      <c r="D50" s="265"/>
    </row>
    <row r="51" spans="1:4" ht="15" customHeight="1" x14ac:dyDescent="0.25">
      <c r="A51" s="238" t="s">
        <v>324</v>
      </c>
      <c r="B51" s="233" t="s">
        <v>187</v>
      </c>
      <c r="C51" s="99" t="s">
        <v>328</v>
      </c>
      <c r="D51" s="265"/>
    </row>
    <row r="52" spans="1:4" ht="15" customHeight="1" x14ac:dyDescent="0.25">
      <c r="A52" s="238" t="s">
        <v>325</v>
      </c>
      <c r="B52" s="233" t="s">
        <v>187</v>
      </c>
      <c r="C52" s="99" t="s">
        <v>329</v>
      </c>
      <c r="D52" s="265"/>
    </row>
    <row r="53" spans="1:4" ht="15" customHeight="1" x14ac:dyDescent="0.25">
      <c r="A53" s="257" t="s">
        <v>224</v>
      </c>
      <c r="B53" s="234">
        <v>52615425000</v>
      </c>
      <c r="C53" s="102" t="s">
        <v>187</v>
      </c>
      <c r="D53" s="65">
        <f>SUM(D54:D56)</f>
        <v>0</v>
      </c>
    </row>
    <row r="54" spans="1:4" ht="15" customHeight="1" x14ac:dyDescent="0.25">
      <c r="A54" s="238" t="s">
        <v>330</v>
      </c>
      <c r="B54" s="233" t="s">
        <v>187</v>
      </c>
      <c r="C54" s="99" t="s">
        <v>333</v>
      </c>
      <c r="D54" s="265"/>
    </row>
    <row r="55" spans="1:4" ht="15" customHeight="1" x14ac:dyDescent="0.25">
      <c r="A55" s="238" t="s">
        <v>331</v>
      </c>
      <c r="B55" s="233" t="s">
        <v>187</v>
      </c>
      <c r="C55" s="99" t="s">
        <v>334</v>
      </c>
      <c r="D55" s="270"/>
    </row>
    <row r="56" spans="1:4" ht="15" customHeight="1" x14ac:dyDescent="0.25">
      <c r="A56" s="238" t="s">
        <v>332</v>
      </c>
      <c r="B56" s="233" t="s">
        <v>187</v>
      </c>
      <c r="C56" s="99" t="s">
        <v>335</v>
      </c>
      <c r="D56" s="265"/>
    </row>
    <row r="57" spans="1:4" ht="15" customHeight="1" x14ac:dyDescent="0.25">
      <c r="A57" s="257" t="s">
        <v>225</v>
      </c>
      <c r="B57" s="234">
        <v>52615431000</v>
      </c>
      <c r="C57" s="102" t="s">
        <v>187</v>
      </c>
      <c r="D57" s="65">
        <f>SUM(D58:D63)</f>
        <v>0</v>
      </c>
    </row>
    <row r="58" spans="1:4" ht="15" customHeight="1" x14ac:dyDescent="0.25">
      <c r="A58" s="238" t="s">
        <v>336</v>
      </c>
      <c r="B58" s="233" t="s">
        <v>187</v>
      </c>
      <c r="C58" s="99" t="s">
        <v>342</v>
      </c>
      <c r="D58" s="265"/>
    </row>
    <row r="59" spans="1:4" ht="15" customHeight="1" x14ac:dyDescent="0.25">
      <c r="A59" s="238" t="s">
        <v>337</v>
      </c>
      <c r="B59" s="233" t="s">
        <v>187</v>
      </c>
      <c r="C59" s="99" t="s">
        <v>343</v>
      </c>
      <c r="D59" s="265"/>
    </row>
    <row r="60" spans="1:4" ht="15" customHeight="1" x14ac:dyDescent="0.25">
      <c r="A60" s="238" t="s">
        <v>338</v>
      </c>
      <c r="B60" s="233" t="s">
        <v>187</v>
      </c>
      <c r="C60" s="99" t="s">
        <v>344</v>
      </c>
      <c r="D60" s="265"/>
    </row>
    <row r="61" spans="1:4" ht="15" customHeight="1" x14ac:dyDescent="0.25">
      <c r="A61" s="238" t="s">
        <v>339</v>
      </c>
      <c r="B61" s="233" t="s">
        <v>187</v>
      </c>
      <c r="C61" s="99" t="s">
        <v>345</v>
      </c>
      <c r="D61" s="265"/>
    </row>
    <row r="62" spans="1:4" ht="15" customHeight="1" x14ac:dyDescent="0.25">
      <c r="A62" s="238" t="s">
        <v>340</v>
      </c>
      <c r="B62" s="233" t="s">
        <v>187</v>
      </c>
      <c r="C62" s="99" t="s">
        <v>346</v>
      </c>
      <c r="D62" s="265"/>
    </row>
    <row r="63" spans="1:4" ht="15" customHeight="1" x14ac:dyDescent="0.25">
      <c r="A63" s="238" t="s">
        <v>341</v>
      </c>
      <c r="B63" s="233" t="s">
        <v>187</v>
      </c>
      <c r="C63" s="99" t="s">
        <v>347</v>
      </c>
      <c r="D63" s="265"/>
    </row>
    <row r="64" spans="1:4" ht="15" customHeight="1" x14ac:dyDescent="0.25">
      <c r="A64" s="258" t="s">
        <v>226</v>
      </c>
      <c r="B64" s="234">
        <v>52615434000</v>
      </c>
      <c r="C64" s="102" t="s">
        <v>187</v>
      </c>
      <c r="D64" s="65">
        <f>SUM(D65:D69)</f>
        <v>0</v>
      </c>
    </row>
    <row r="65" spans="1:4" ht="15" customHeight="1" x14ac:dyDescent="0.25">
      <c r="A65" s="238" t="s">
        <v>348</v>
      </c>
      <c r="B65" s="233" t="s">
        <v>187</v>
      </c>
      <c r="C65" s="99" t="s">
        <v>353</v>
      </c>
      <c r="D65" s="265"/>
    </row>
    <row r="66" spans="1:4" ht="15" customHeight="1" x14ac:dyDescent="0.25">
      <c r="A66" s="238" t="s">
        <v>349</v>
      </c>
      <c r="B66" s="233" t="s">
        <v>187</v>
      </c>
      <c r="C66" s="99" t="s">
        <v>354</v>
      </c>
      <c r="D66" s="265"/>
    </row>
    <row r="67" spans="1:4" ht="15" customHeight="1" x14ac:dyDescent="0.25">
      <c r="A67" s="238" t="s">
        <v>350</v>
      </c>
      <c r="B67" s="233" t="s">
        <v>187</v>
      </c>
      <c r="C67" s="99" t="s">
        <v>355</v>
      </c>
      <c r="D67" s="270"/>
    </row>
    <row r="68" spans="1:4" ht="15" customHeight="1" x14ac:dyDescent="0.25">
      <c r="A68" s="238" t="s">
        <v>351</v>
      </c>
      <c r="B68" s="233" t="s">
        <v>187</v>
      </c>
      <c r="C68" s="99" t="s">
        <v>356</v>
      </c>
      <c r="D68" s="265"/>
    </row>
    <row r="69" spans="1:4" ht="15" customHeight="1" x14ac:dyDescent="0.25">
      <c r="A69" s="238" t="s">
        <v>352</v>
      </c>
      <c r="B69" s="233" t="s">
        <v>187</v>
      </c>
      <c r="C69" s="99" t="s">
        <v>357</v>
      </c>
      <c r="D69" s="265"/>
    </row>
    <row r="70" spans="1:4" ht="15" customHeight="1" x14ac:dyDescent="0.25">
      <c r="A70" s="21"/>
      <c r="B70" s="22"/>
      <c r="C70" s="29"/>
      <c r="D70" s="62"/>
    </row>
    <row r="71" spans="1:4" ht="15" customHeight="1" x14ac:dyDescent="0.25">
      <c r="A71" s="21"/>
      <c r="B71" s="19"/>
      <c r="C71" s="19"/>
      <c r="D71" s="19"/>
    </row>
    <row r="72" spans="1:4" ht="23.25" customHeight="1" x14ac:dyDescent="0.25">
      <c r="A72" s="69" t="s">
        <v>211</v>
      </c>
      <c r="B72" s="19"/>
      <c r="C72" s="19"/>
      <c r="D72" s="24">
        <f>SUM(D8,D10,D17,D25,D28,D36,D43,D48,D53,D57,D64)</f>
        <v>0</v>
      </c>
    </row>
    <row r="73" spans="1:4" x14ac:dyDescent="0.25">
      <c r="A73" s="28"/>
      <c r="B73" s="19"/>
      <c r="C73" s="19"/>
      <c r="D73" s="24"/>
    </row>
    <row r="74" spans="1:4" ht="16.5" customHeight="1" x14ac:dyDescent="0.25">
      <c r="A74" s="34" t="s">
        <v>122</v>
      </c>
      <c r="B74" s="35"/>
      <c r="C74" s="35"/>
      <c r="D74" s="39">
        <v>41</v>
      </c>
    </row>
    <row r="75" spans="1:4" ht="20.25" customHeight="1" x14ac:dyDescent="0.25">
      <c r="A75" s="37" t="s">
        <v>190</v>
      </c>
      <c r="B75" s="38"/>
      <c r="C75" s="38"/>
      <c r="D75" s="38">
        <f>D6-D74</f>
        <v>-41</v>
      </c>
    </row>
    <row r="76" spans="1:4" ht="88.5" customHeight="1" x14ac:dyDescent="0.25">
      <c r="A76" s="51" t="s">
        <v>192</v>
      </c>
      <c r="B76" s="303"/>
      <c r="C76" s="304"/>
      <c r="D76" s="305"/>
    </row>
  </sheetData>
  <sheetProtection sort="0" autoFilter="0"/>
  <mergeCells count="2">
    <mergeCell ref="A2:D2"/>
    <mergeCell ref="B76:D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75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3" sqref="E73"/>
    </sheetView>
  </sheetViews>
  <sheetFormatPr defaultRowHeight="15" x14ac:dyDescent="0.25"/>
  <cols>
    <col min="1" max="1" width="41.85546875" style="26" customWidth="1"/>
    <col min="2" max="2" width="16" style="26" customWidth="1"/>
    <col min="3" max="3" width="14.5703125" style="26" customWidth="1"/>
    <col min="4" max="5" width="19.7109375" style="26" customWidth="1"/>
    <col min="6" max="16384" width="9.140625" style="26"/>
  </cols>
  <sheetData>
    <row r="2" spans="1:5" ht="23.25" customHeight="1" x14ac:dyDescent="0.25">
      <c r="A2" s="318" t="s">
        <v>182</v>
      </c>
      <c r="B2" s="318"/>
      <c r="C2" s="318"/>
      <c r="D2" s="318"/>
      <c r="E2" s="318"/>
    </row>
    <row r="3" spans="1:5" x14ac:dyDescent="0.25">
      <c r="A3" s="19"/>
      <c r="B3" s="19"/>
      <c r="C3" s="19"/>
      <c r="D3" s="19"/>
      <c r="E3" s="19"/>
    </row>
    <row r="4" spans="1:5" ht="90" x14ac:dyDescent="0.25">
      <c r="A4" s="27" t="s">
        <v>117</v>
      </c>
      <c r="B4" s="20" t="s">
        <v>183</v>
      </c>
      <c r="C4" s="20" t="s">
        <v>184</v>
      </c>
      <c r="D4" s="20" t="s">
        <v>185</v>
      </c>
      <c r="E4" s="20" t="s">
        <v>186</v>
      </c>
    </row>
    <row r="5" spans="1:5" x14ac:dyDescent="0.25">
      <c r="A5" s="19"/>
      <c r="B5" s="27">
        <v>1</v>
      </c>
      <c r="C5" s="27">
        <v>2</v>
      </c>
      <c r="D5" s="27">
        <v>3</v>
      </c>
      <c r="E5" s="27">
        <v>4</v>
      </c>
    </row>
    <row r="6" spans="1:5" ht="38.25" customHeight="1" x14ac:dyDescent="0.25">
      <c r="A6" s="88" t="s">
        <v>258</v>
      </c>
      <c r="B6" s="230">
        <v>52615000000</v>
      </c>
      <c r="C6" s="231" t="s">
        <v>187</v>
      </c>
      <c r="D6" s="55">
        <f>SUM(D9,D11:D16,D18:D24,D26:D27,D29:D35,D37:D42,D44:D47,D49:D52,D54:D56,D58:D63,D65:D69)</f>
        <v>0</v>
      </c>
      <c r="E6" s="55">
        <f>SUM(E9,E11:E16,E18:E24,E26:E27,E29:E35,E37:E42,E44:E47,E49:E52,E54:E56,E58:E63,E65:E69)</f>
        <v>0</v>
      </c>
    </row>
    <row r="7" spans="1:5" ht="18.75" customHeight="1" x14ac:dyDescent="0.25">
      <c r="A7" s="68" t="s">
        <v>193</v>
      </c>
      <c r="B7" s="235"/>
      <c r="C7" s="236"/>
      <c r="D7" s="19"/>
      <c r="E7" s="19"/>
    </row>
    <row r="8" spans="1:5" ht="15" customHeight="1" x14ac:dyDescent="0.25">
      <c r="A8" s="69" t="s">
        <v>358</v>
      </c>
      <c r="B8" s="232">
        <v>52615101000</v>
      </c>
      <c r="C8" s="233" t="s">
        <v>187</v>
      </c>
      <c r="D8" s="65">
        <f>D9</f>
        <v>0</v>
      </c>
      <c r="E8" s="65">
        <f>E9</f>
        <v>0</v>
      </c>
    </row>
    <row r="9" spans="1:5" ht="15" customHeight="1" x14ac:dyDescent="0.25">
      <c r="A9" s="68" t="s">
        <v>360</v>
      </c>
      <c r="B9" s="233" t="s">
        <v>187</v>
      </c>
      <c r="C9" s="99">
        <v>52615101001</v>
      </c>
      <c r="D9" s="265"/>
      <c r="E9" s="265"/>
    </row>
    <row r="10" spans="1:5" ht="15" customHeight="1" x14ac:dyDescent="0.25">
      <c r="A10" s="257" t="s">
        <v>217</v>
      </c>
      <c r="B10" s="232">
        <v>52615402000</v>
      </c>
      <c r="C10" s="103" t="s">
        <v>187</v>
      </c>
      <c r="D10" s="65">
        <f>SUM(D11:D16)</f>
        <v>0</v>
      </c>
      <c r="E10" s="65">
        <f>SUM(E11:E16)</f>
        <v>0</v>
      </c>
    </row>
    <row r="11" spans="1:5" ht="15" customHeight="1" x14ac:dyDescent="0.25">
      <c r="A11" s="238" t="s">
        <v>259</v>
      </c>
      <c r="B11" s="233" t="s">
        <v>187</v>
      </c>
      <c r="C11" s="99" t="s">
        <v>265</v>
      </c>
      <c r="D11" s="265"/>
      <c r="E11" s="265"/>
    </row>
    <row r="12" spans="1:5" ht="15" customHeight="1" x14ac:dyDescent="0.25">
      <c r="A12" s="238" t="s">
        <v>260</v>
      </c>
      <c r="B12" s="233" t="s">
        <v>187</v>
      </c>
      <c r="C12" s="99" t="s">
        <v>266</v>
      </c>
      <c r="D12" s="270"/>
      <c r="E12" s="270"/>
    </row>
    <row r="13" spans="1:5" ht="15" customHeight="1" x14ac:dyDescent="0.25">
      <c r="A13" s="238" t="s">
        <v>261</v>
      </c>
      <c r="B13" s="233" t="s">
        <v>187</v>
      </c>
      <c r="C13" s="99" t="s">
        <v>267</v>
      </c>
      <c r="D13" s="265"/>
      <c r="E13" s="265"/>
    </row>
    <row r="14" spans="1:5" ht="15" customHeight="1" x14ac:dyDescent="0.25">
      <c r="A14" s="238" t="s">
        <v>262</v>
      </c>
      <c r="B14" s="233" t="s">
        <v>187</v>
      </c>
      <c r="C14" s="99" t="s">
        <v>268</v>
      </c>
      <c r="D14" s="265"/>
      <c r="E14" s="265"/>
    </row>
    <row r="15" spans="1:5" ht="15" customHeight="1" x14ac:dyDescent="0.25">
      <c r="A15" s="238" t="s">
        <v>263</v>
      </c>
      <c r="B15" s="233" t="s">
        <v>187</v>
      </c>
      <c r="C15" s="99" t="s">
        <v>269</v>
      </c>
      <c r="D15" s="265"/>
      <c r="E15" s="265"/>
    </row>
    <row r="16" spans="1:5" ht="15" customHeight="1" x14ac:dyDescent="0.25">
      <c r="A16" s="238" t="s">
        <v>264</v>
      </c>
      <c r="B16" s="233" t="s">
        <v>187</v>
      </c>
      <c r="C16" s="99" t="s">
        <v>270</v>
      </c>
      <c r="D16" s="265"/>
      <c r="E16" s="265"/>
    </row>
    <row r="17" spans="1:5" ht="15" customHeight="1" x14ac:dyDescent="0.25">
      <c r="A17" s="257" t="s">
        <v>218</v>
      </c>
      <c r="B17" s="232">
        <v>52615404000</v>
      </c>
      <c r="C17" s="103" t="s">
        <v>187</v>
      </c>
      <c r="D17" s="65">
        <f>SUM(D18:D24)</f>
        <v>0</v>
      </c>
      <c r="E17" s="65">
        <f>SUM(E18:E24)</f>
        <v>0</v>
      </c>
    </row>
    <row r="18" spans="1:5" ht="15" customHeight="1" x14ac:dyDescent="0.25">
      <c r="A18" s="238" t="s">
        <v>271</v>
      </c>
      <c r="B18" s="233" t="s">
        <v>187</v>
      </c>
      <c r="C18" s="99" t="s">
        <v>278</v>
      </c>
      <c r="D18" s="265"/>
      <c r="E18" s="265"/>
    </row>
    <row r="19" spans="1:5" ht="15" customHeight="1" x14ac:dyDescent="0.25">
      <c r="A19" s="238" t="s">
        <v>272</v>
      </c>
      <c r="B19" s="233" t="s">
        <v>187</v>
      </c>
      <c r="C19" s="99" t="s">
        <v>279</v>
      </c>
      <c r="D19" s="265"/>
      <c r="E19" s="265"/>
    </row>
    <row r="20" spans="1:5" ht="15" customHeight="1" x14ac:dyDescent="0.25">
      <c r="A20" s="238" t="s">
        <v>273</v>
      </c>
      <c r="B20" s="233" t="s">
        <v>187</v>
      </c>
      <c r="C20" s="99" t="s">
        <v>280</v>
      </c>
      <c r="D20" s="265"/>
      <c r="E20" s="265"/>
    </row>
    <row r="21" spans="1:5" ht="15" customHeight="1" x14ac:dyDescent="0.25">
      <c r="A21" s="238" t="s">
        <v>274</v>
      </c>
      <c r="B21" s="233" t="s">
        <v>187</v>
      </c>
      <c r="C21" s="99" t="s">
        <v>281</v>
      </c>
      <c r="D21" s="265"/>
      <c r="E21" s="265"/>
    </row>
    <row r="22" spans="1:5" ht="15" customHeight="1" x14ac:dyDescent="0.25">
      <c r="A22" s="238" t="s">
        <v>275</v>
      </c>
      <c r="B22" s="233" t="s">
        <v>187</v>
      </c>
      <c r="C22" s="99" t="s">
        <v>282</v>
      </c>
      <c r="D22" s="270"/>
      <c r="E22" s="270"/>
    </row>
    <row r="23" spans="1:5" ht="15" customHeight="1" x14ac:dyDescent="0.25">
      <c r="A23" s="238" t="s">
        <v>276</v>
      </c>
      <c r="B23" s="233" t="s">
        <v>187</v>
      </c>
      <c r="C23" s="99" t="s">
        <v>283</v>
      </c>
      <c r="D23" s="265"/>
      <c r="E23" s="265"/>
    </row>
    <row r="24" spans="1:5" ht="15" customHeight="1" x14ac:dyDescent="0.25">
      <c r="A24" s="238" t="s">
        <v>277</v>
      </c>
      <c r="B24" s="233" t="s">
        <v>187</v>
      </c>
      <c r="C24" s="99" t="s">
        <v>284</v>
      </c>
      <c r="D24" s="265"/>
      <c r="E24" s="265"/>
    </row>
    <row r="25" spans="1:5" ht="15" customHeight="1" x14ac:dyDescent="0.25">
      <c r="A25" s="257" t="s">
        <v>219</v>
      </c>
      <c r="B25" s="234">
        <v>52615413000</v>
      </c>
      <c r="C25" s="100" t="s">
        <v>187</v>
      </c>
      <c r="D25" s="65">
        <f>SUM(D26:D27)</f>
        <v>0</v>
      </c>
      <c r="E25" s="65">
        <f>SUM(E26:E27)</f>
        <v>0</v>
      </c>
    </row>
    <row r="26" spans="1:5" ht="15" customHeight="1" x14ac:dyDescent="0.25">
      <c r="A26" s="238" t="s">
        <v>285</v>
      </c>
      <c r="B26" s="233" t="s">
        <v>187</v>
      </c>
      <c r="C26" s="99" t="s">
        <v>287</v>
      </c>
      <c r="D26" s="270"/>
      <c r="E26" s="270"/>
    </row>
    <row r="27" spans="1:5" ht="15" customHeight="1" x14ac:dyDescent="0.25">
      <c r="A27" s="238" t="s">
        <v>286</v>
      </c>
      <c r="B27" s="233" t="s">
        <v>187</v>
      </c>
      <c r="C27" s="99" t="s">
        <v>288</v>
      </c>
      <c r="D27" s="265"/>
      <c r="E27" s="265"/>
    </row>
    <row r="28" spans="1:5" ht="15" customHeight="1" x14ac:dyDescent="0.25">
      <c r="A28" s="257" t="s">
        <v>220</v>
      </c>
      <c r="B28" s="234">
        <v>52615416000</v>
      </c>
      <c r="C28" s="100" t="s">
        <v>187</v>
      </c>
      <c r="D28" s="65">
        <f>SUM(D29:D35)</f>
        <v>0</v>
      </c>
      <c r="E28" s="65">
        <f>SUM(E29:E35)</f>
        <v>0</v>
      </c>
    </row>
    <row r="29" spans="1:5" ht="15" customHeight="1" x14ac:dyDescent="0.25">
      <c r="A29" s="238" t="s">
        <v>289</v>
      </c>
      <c r="B29" s="233" t="s">
        <v>187</v>
      </c>
      <c r="C29" s="99" t="s">
        <v>296</v>
      </c>
      <c r="D29" s="265"/>
      <c r="E29" s="265"/>
    </row>
    <row r="30" spans="1:5" ht="15" customHeight="1" x14ac:dyDescent="0.25">
      <c r="A30" s="238" t="s">
        <v>290</v>
      </c>
      <c r="B30" s="233" t="s">
        <v>187</v>
      </c>
      <c r="C30" s="99" t="s">
        <v>297</v>
      </c>
      <c r="D30" s="270"/>
      <c r="E30" s="270"/>
    </row>
    <row r="31" spans="1:5" ht="15" customHeight="1" x14ac:dyDescent="0.25">
      <c r="A31" s="238" t="s">
        <v>291</v>
      </c>
      <c r="B31" s="233" t="s">
        <v>187</v>
      </c>
      <c r="C31" s="99" t="s">
        <v>298</v>
      </c>
      <c r="D31" s="265"/>
      <c r="E31" s="265"/>
    </row>
    <row r="32" spans="1:5" ht="15" customHeight="1" x14ac:dyDescent="0.25">
      <c r="A32" s="238" t="s">
        <v>292</v>
      </c>
      <c r="B32" s="233" t="s">
        <v>187</v>
      </c>
      <c r="C32" s="99" t="s">
        <v>299</v>
      </c>
      <c r="D32" s="270"/>
      <c r="E32" s="270"/>
    </row>
    <row r="33" spans="1:5" ht="15" customHeight="1" x14ac:dyDescent="0.25">
      <c r="A33" s="238" t="s">
        <v>293</v>
      </c>
      <c r="B33" s="233" t="s">
        <v>187</v>
      </c>
      <c r="C33" s="99" t="s">
        <v>300</v>
      </c>
      <c r="D33" s="265"/>
      <c r="E33" s="265"/>
    </row>
    <row r="34" spans="1:5" ht="15" customHeight="1" x14ac:dyDescent="0.25">
      <c r="A34" s="238" t="s">
        <v>294</v>
      </c>
      <c r="B34" s="233" t="s">
        <v>187</v>
      </c>
      <c r="C34" s="99" t="s">
        <v>301</v>
      </c>
      <c r="D34" s="270"/>
      <c r="E34" s="270"/>
    </row>
    <row r="35" spans="1:5" ht="15" customHeight="1" x14ac:dyDescent="0.25">
      <c r="A35" s="238" t="s">
        <v>295</v>
      </c>
      <c r="B35" s="233" t="s">
        <v>187</v>
      </c>
      <c r="C35" s="99" t="s">
        <v>302</v>
      </c>
      <c r="D35" s="265"/>
      <c r="E35" s="265"/>
    </row>
    <row r="36" spans="1:5" ht="15" customHeight="1" x14ac:dyDescent="0.25">
      <c r="A36" s="257" t="s">
        <v>221</v>
      </c>
      <c r="B36" s="234">
        <v>52615419000</v>
      </c>
      <c r="C36" s="100" t="s">
        <v>187</v>
      </c>
      <c r="D36" s="65">
        <f>SUM(D37:D42)</f>
        <v>0</v>
      </c>
      <c r="E36" s="65">
        <f>SUM(E37:E42)</f>
        <v>0</v>
      </c>
    </row>
    <row r="37" spans="1:5" ht="15" customHeight="1" x14ac:dyDescent="0.25">
      <c r="A37" s="238" t="s">
        <v>303</v>
      </c>
      <c r="B37" s="233" t="s">
        <v>187</v>
      </c>
      <c r="C37" s="99" t="s">
        <v>308</v>
      </c>
      <c r="D37" s="270"/>
      <c r="E37" s="270"/>
    </row>
    <row r="38" spans="1:5" ht="15" customHeight="1" x14ac:dyDescent="0.25">
      <c r="A38" s="238" t="s">
        <v>304</v>
      </c>
      <c r="B38" s="233" t="s">
        <v>187</v>
      </c>
      <c r="C38" s="99" t="s">
        <v>309</v>
      </c>
      <c r="D38" s="265"/>
      <c r="E38" s="265"/>
    </row>
    <row r="39" spans="1:5" ht="15" customHeight="1" x14ac:dyDescent="0.25">
      <c r="A39" s="238" t="s">
        <v>305</v>
      </c>
      <c r="B39" s="233" t="s">
        <v>187</v>
      </c>
      <c r="C39" s="99" t="s">
        <v>310</v>
      </c>
      <c r="D39" s="270"/>
      <c r="E39" s="270"/>
    </row>
    <row r="40" spans="1:5" ht="15" customHeight="1" x14ac:dyDescent="0.25">
      <c r="A40" s="238" t="s">
        <v>306</v>
      </c>
      <c r="B40" s="233" t="s">
        <v>187</v>
      </c>
      <c r="C40" s="99" t="s">
        <v>311</v>
      </c>
      <c r="D40" s="265"/>
      <c r="E40" s="265"/>
    </row>
    <row r="41" spans="1:5" ht="15" customHeight="1" x14ac:dyDescent="0.25">
      <c r="A41" s="238" t="s">
        <v>276</v>
      </c>
      <c r="B41" s="233" t="s">
        <v>187</v>
      </c>
      <c r="C41" s="99" t="s">
        <v>312</v>
      </c>
      <c r="D41" s="265"/>
      <c r="E41" s="265"/>
    </row>
    <row r="42" spans="1:5" ht="15" customHeight="1" x14ac:dyDescent="0.25">
      <c r="A42" s="238" t="s">
        <v>307</v>
      </c>
      <c r="B42" s="233" t="s">
        <v>187</v>
      </c>
      <c r="C42" s="99" t="s">
        <v>313</v>
      </c>
      <c r="D42" s="270"/>
      <c r="E42" s="270"/>
    </row>
    <row r="43" spans="1:5" ht="15" customHeight="1" x14ac:dyDescent="0.25">
      <c r="A43" s="257" t="s">
        <v>222</v>
      </c>
      <c r="B43" s="234">
        <v>52615422000</v>
      </c>
      <c r="C43" s="100" t="s">
        <v>187</v>
      </c>
      <c r="D43" s="65">
        <f>SUM(D44:D47)</f>
        <v>0</v>
      </c>
      <c r="E43" s="65">
        <f>SUM(E44:E47)</f>
        <v>0</v>
      </c>
    </row>
    <row r="44" spans="1:5" ht="15" customHeight="1" x14ac:dyDescent="0.25">
      <c r="A44" s="238" t="s">
        <v>314</v>
      </c>
      <c r="B44" s="233" t="s">
        <v>187</v>
      </c>
      <c r="C44" s="99" t="s">
        <v>318</v>
      </c>
      <c r="D44" s="265"/>
      <c r="E44" s="265"/>
    </row>
    <row r="45" spans="1:5" ht="15" customHeight="1" x14ac:dyDescent="0.25">
      <c r="A45" s="238" t="s">
        <v>315</v>
      </c>
      <c r="B45" s="233" t="s">
        <v>187</v>
      </c>
      <c r="C45" s="99" t="s">
        <v>319</v>
      </c>
      <c r="D45" s="270"/>
      <c r="E45" s="270"/>
    </row>
    <row r="46" spans="1:5" ht="15" customHeight="1" x14ac:dyDescent="0.25">
      <c r="A46" s="238" t="s">
        <v>316</v>
      </c>
      <c r="B46" s="233" t="s">
        <v>187</v>
      </c>
      <c r="C46" s="99" t="s">
        <v>320</v>
      </c>
      <c r="D46" s="265"/>
      <c r="E46" s="265"/>
    </row>
    <row r="47" spans="1:5" ht="15" customHeight="1" x14ac:dyDescent="0.25">
      <c r="A47" s="238" t="s">
        <v>317</v>
      </c>
      <c r="B47" s="233" t="s">
        <v>187</v>
      </c>
      <c r="C47" s="99" t="s">
        <v>321</v>
      </c>
      <c r="D47" s="265"/>
      <c r="E47" s="265"/>
    </row>
    <row r="48" spans="1:5" ht="15" customHeight="1" x14ac:dyDescent="0.25">
      <c r="A48" s="257" t="s">
        <v>223</v>
      </c>
      <c r="B48" s="234">
        <v>52615428000</v>
      </c>
      <c r="C48" s="100" t="s">
        <v>187</v>
      </c>
      <c r="D48" s="65">
        <f>SUM(D49:D52)</f>
        <v>0</v>
      </c>
      <c r="E48" s="65">
        <f>SUM(E49:E52)</f>
        <v>0</v>
      </c>
    </row>
    <row r="49" spans="1:5" ht="15" customHeight="1" x14ac:dyDescent="0.25">
      <c r="A49" s="238" t="s">
        <v>322</v>
      </c>
      <c r="B49" s="233" t="s">
        <v>187</v>
      </c>
      <c r="C49" s="99" t="s">
        <v>326</v>
      </c>
      <c r="D49" s="265"/>
      <c r="E49" s="265"/>
    </row>
    <row r="50" spans="1:5" ht="15" customHeight="1" x14ac:dyDescent="0.25">
      <c r="A50" s="238" t="s">
        <v>323</v>
      </c>
      <c r="B50" s="233" t="s">
        <v>187</v>
      </c>
      <c r="C50" s="99" t="s">
        <v>327</v>
      </c>
      <c r="D50" s="265"/>
      <c r="E50" s="265"/>
    </row>
    <row r="51" spans="1:5" ht="15" customHeight="1" x14ac:dyDescent="0.25">
      <c r="A51" s="238" t="s">
        <v>324</v>
      </c>
      <c r="B51" s="233" t="s">
        <v>187</v>
      </c>
      <c r="C51" s="99" t="s">
        <v>328</v>
      </c>
      <c r="D51" s="265"/>
      <c r="E51" s="265"/>
    </row>
    <row r="52" spans="1:5" ht="15" customHeight="1" x14ac:dyDescent="0.25">
      <c r="A52" s="238" t="s">
        <v>325</v>
      </c>
      <c r="B52" s="233" t="s">
        <v>187</v>
      </c>
      <c r="C52" s="99" t="s">
        <v>329</v>
      </c>
      <c r="D52" s="265"/>
      <c r="E52" s="265"/>
    </row>
    <row r="53" spans="1:5" ht="15" customHeight="1" x14ac:dyDescent="0.25">
      <c r="A53" s="257" t="s">
        <v>224</v>
      </c>
      <c r="B53" s="234">
        <v>52615425000</v>
      </c>
      <c r="C53" s="102" t="s">
        <v>187</v>
      </c>
      <c r="D53" s="65">
        <f>SUM(D54:D56)</f>
        <v>0</v>
      </c>
      <c r="E53" s="65">
        <f>SUM(E54:E56)</f>
        <v>0</v>
      </c>
    </row>
    <row r="54" spans="1:5" ht="15" customHeight="1" x14ac:dyDescent="0.25">
      <c r="A54" s="238" t="s">
        <v>330</v>
      </c>
      <c r="B54" s="233" t="s">
        <v>187</v>
      </c>
      <c r="C54" s="99" t="s">
        <v>333</v>
      </c>
      <c r="D54" s="265"/>
      <c r="E54" s="265"/>
    </row>
    <row r="55" spans="1:5" ht="15" customHeight="1" x14ac:dyDescent="0.25">
      <c r="A55" s="238" t="s">
        <v>331</v>
      </c>
      <c r="B55" s="233" t="s">
        <v>187</v>
      </c>
      <c r="C55" s="99" t="s">
        <v>334</v>
      </c>
      <c r="D55" s="270"/>
      <c r="E55" s="270"/>
    </row>
    <row r="56" spans="1:5" ht="15" customHeight="1" x14ac:dyDescent="0.25">
      <c r="A56" s="238" t="s">
        <v>332</v>
      </c>
      <c r="B56" s="233" t="s">
        <v>187</v>
      </c>
      <c r="C56" s="99" t="s">
        <v>335</v>
      </c>
      <c r="D56" s="265"/>
      <c r="E56" s="265"/>
    </row>
    <row r="57" spans="1:5" ht="15" customHeight="1" x14ac:dyDescent="0.25">
      <c r="A57" s="257" t="s">
        <v>225</v>
      </c>
      <c r="B57" s="234">
        <v>52615431000</v>
      </c>
      <c r="C57" s="102" t="s">
        <v>187</v>
      </c>
      <c r="D57" s="65">
        <f>SUM(D58:D63)</f>
        <v>0</v>
      </c>
      <c r="E57" s="65">
        <f>SUM(E58:E63)</f>
        <v>0</v>
      </c>
    </row>
    <row r="58" spans="1:5" ht="15" customHeight="1" x14ac:dyDescent="0.25">
      <c r="A58" s="238" t="s">
        <v>336</v>
      </c>
      <c r="B58" s="233" t="s">
        <v>187</v>
      </c>
      <c r="C58" s="99" t="s">
        <v>342</v>
      </c>
      <c r="D58" s="265"/>
      <c r="E58" s="265"/>
    </row>
    <row r="59" spans="1:5" ht="15" customHeight="1" x14ac:dyDescent="0.25">
      <c r="A59" s="238" t="s">
        <v>337</v>
      </c>
      <c r="B59" s="233" t="s">
        <v>187</v>
      </c>
      <c r="C59" s="99" t="s">
        <v>343</v>
      </c>
      <c r="D59" s="265"/>
      <c r="E59" s="265"/>
    </row>
    <row r="60" spans="1:5" ht="15" customHeight="1" x14ac:dyDescent="0.25">
      <c r="A60" s="238" t="s">
        <v>338</v>
      </c>
      <c r="B60" s="233" t="s">
        <v>187</v>
      </c>
      <c r="C60" s="99" t="s">
        <v>344</v>
      </c>
      <c r="D60" s="265"/>
      <c r="E60" s="265"/>
    </row>
    <row r="61" spans="1:5" ht="15" customHeight="1" x14ac:dyDescent="0.25">
      <c r="A61" s="238" t="s">
        <v>339</v>
      </c>
      <c r="B61" s="233" t="s">
        <v>187</v>
      </c>
      <c r="C61" s="99" t="s">
        <v>345</v>
      </c>
      <c r="D61" s="265"/>
      <c r="E61" s="270"/>
    </row>
    <row r="62" spans="1:5" ht="15" customHeight="1" x14ac:dyDescent="0.25">
      <c r="A62" s="238" t="s">
        <v>340</v>
      </c>
      <c r="B62" s="233" t="s">
        <v>187</v>
      </c>
      <c r="C62" s="99" t="s">
        <v>346</v>
      </c>
      <c r="D62" s="265"/>
      <c r="E62" s="265"/>
    </row>
    <row r="63" spans="1:5" ht="15" customHeight="1" x14ac:dyDescent="0.25">
      <c r="A63" s="238" t="s">
        <v>341</v>
      </c>
      <c r="B63" s="233" t="s">
        <v>187</v>
      </c>
      <c r="C63" s="99" t="s">
        <v>347</v>
      </c>
      <c r="D63" s="265"/>
      <c r="E63" s="265"/>
    </row>
    <row r="64" spans="1:5" ht="15" customHeight="1" x14ac:dyDescent="0.25">
      <c r="A64" s="258" t="s">
        <v>226</v>
      </c>
      <c r="B64" s="234">
        <v>52615434000</v>
      </c>
      <c r="C64" s="102" t="s">
        <v>187</v>
      </c>
      <c r="D64" s="65">
        <f>SUM(D65:D69)</f>
        <v>0</v>
      </c>
      <c r="E64" s="65">
        <f>SUM(E65:E69)</f>
        <v>0</v>
      </c>
    </row>
    <row r="65" spans="1:5" ht="15" customHeight="1" x14ac:dyDescent="0.25">
      <c r="A65" s="238" t="s">
        <v>348</v>
      </c>
      <c r="B65" s="233" t="s">
        <v>187</v>
      </c>
      <c r="C65" s="99" t="s">
        <v>353</v>
      </c>
      <c r="D65" s="265"/>
      <c r="E65" s="265"/>
    </row>
    <row r="66" spans="1:5" ht="15" customHeight="1" x14ac:dyDescent="0.25">
      <c r="A66" s="238" t="s">
        <v>349</v>
      </c>
      <c r="B66" s="233" t="s">
        <v>187</v>
      </c>
      <c r="C66" s="99" t="s">
        <v>354</v>
      </c>
      <c r="D66" s="265"/>
      <c r="E66" s="265"/>
    </row>
    <row r="67" spans="1:5" ht="15" customHeight="1" x14ac:dyDescent="0.25">
      <c r="A67" s="238" t="s">
        <v>350</v>
      </c>
      <c r="B67" s="233" t="s">
        <v>187</v>
      </c>
      <c r="C67" s="99" t="s">
        <v>355</v>
      </c>
      <c r="D67" s="270"/>
      <c r="E67" s="270"/>
    </row>
    <row r="68" spans="1:5" ht="15" customHeight="1" x14ac:dyDescent="0.25">
      <c r="A68" s="238" t="s">
        <v>351</v>
      </c>
      <c r="B68" s="233" t="s">
        <v>187</v>
      </c>
      <c r="C68" s="99" t="s">
        <v>356</v>
      </c>
      <c r="D68" s="265"/>
      <c r="E68" s="265"/>
    </row>
    <row r="69" spans="1:5" ht="15" customHeight="1" x14ac:dyDescent="0.25">
      <c r="A69" s="238" t="s">
        <v>352</v>
      </c>
      <c r="B69" s="233" t="s">
        <v>187</v>
      </c>
      <c r="C69" s="99" t="s">
        <v>357</v>
      </c>
      <c r="D69" s="265"/>
      <c r="E69" s="265"/>
    </row>
    <row r="70" spans="1:5" ht="15" customHeight="1" x14ac:dyDescent="0.25">
      <c r="A70" s="21"/>
      <c r="B70" s="22"/>
      <c r="C70" s="29"/>
      <c r="D70" s="62"/>
      <c r="E70" s="62"/>
    </row>
    <row r="71" spans="1:5" ht="15" customHeight="1" x14ac:dyDescent="0.25">
      <c r="A71" s="21"/>
      <c r="B71" s="19"/>
      <c r="C71" s="19"/>
      <c r="D71" s="19"/>
      <c r="E71" s="19"/>
    </row>
    <row r="72" spans="1:5" ht="23.25" customHeight="1" x14ac:dyDescent="0.25">
      <c r="A72" s="69" t="s">
        <v>211</v>
      </c>
      <c r="B72" s="19"/>
      <c r="C72" s="19"/>
      <c r="D72" s="19">
        <f>SUM(D8,D10,D17,D25,D28,D36,D43,D48,D53,D57,D64)</f>
        <v>0</v>
      </c>
      <c r="E72" s="19">
        <f>SUM(E8,E10,E17,E25,E28,E36,E43,E48,E53,E57,E64)</f>
        <v>0</v>
      </c>
    </row>
    <row r="73" spans="1:5" ht="23.25" customHeight="1" x14ac:dyDescent="0.25">
      <c r="A73" s="34" t="s">
        <v>122</v>
      </c>
      <c r="B73" s="35"/>
      <c r="C73" s="35"/>
      <c r="D73" s="39">
        <v>50</v>
      </c>
      <c r="E73" s="39">
        <v>45</v>
      </c>
    </row>
    <row r="74" spans="1:5" ht="24.75" customHeight="1" x14ac:dyDescent="0.25">
      <c r="A74" s="40" t="s">
        <v>190</v>
      </c>
      <c r="B74" s="38"/>
      <c r="C74" s="38"/>
      <c r="D74" s="38">
        <f>D6-D73</f>
        <v>-50</v>
      </c>
      <c r="E74" s="38">
        <f>E6-E73</f>
        <v>-45</v>
      </c>
    </row>
    <row r="75" spans="1:5" ht="84" customHeight="1" x14ac:dyDescent="0.25">
      <c r="A75" s="311" t="s">
        <v>192</v>
      </c>
      <c r="B75" s="312"/>
      <c r="C75" s="313"/>
      <c r="D75" s="36"/>
      <c r="E75" s="36"/>
    </row>
  </sheetData>
  <sheetProtection sort="0" autoFilter="0"/>
  <mergeCells count="2">
    <mergeCell ref="A2:E2"/>
    <mergeCell ref="A75:C7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Справочно_ф.1-МО за 2022 г</vt:lpstr>
      <vt:lpstr>Исилькульский_2023_КОДЫ</vt:lpstr>
      <vt:lpstr> МАКЕТ_ф. 1-МО_2023_Р.1_Терр</vt:lpstr>
      <vt:lpstr>Р.2_Быт</vt:lpstr>
      <vt:lpstr>Р.3_Спорт</vt:lpstr>
      <vt:lpstr>Р.4_Коммун</vt:lpstr>
      <vt:lpstr>Р.5_Здрав</vt:lpstr>
      <vt:lpstr>Р.6_Почта,телеф</vt:lpstr>
      <vt:lpstr>Лист1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Марина Юрьевна</dc:creator>
  <cp:lastModifiedBy>Гущина Елена Александровна</cp:lastModifiedBy>
  <dcterms:created xsi:type="dcterms:W3CDTF">2023-12-12T09:38:45Z</dcterms:created>
  <dcterms:modified xsi:type="dcterms:W3CDTF">2024-04-10T03:18:48Z</dcterms:modified>
</cp:coreProperties>
</file>