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9765" windowHeight="12090" tabRatio="897" firstSheet="1" activeTab="2"/>
  </bookViews>
  <sheets>
    <sheet name="Справочно ф.1-МО за 2022 г." sheetId="1" r:id="rId1"/>
    <sheet name="Знаменский_2023_КОДЫ" sheetId="9" r:id="rId2"/>
    <sheet name=" МАКЕТ_ф. 1-МО_2023_Р.1_Терр" sheetId="2" r:id="rId3"/>
    <sheet name="Р.2_Быт" sheetId="3" r:id="rId4"/>
    <sheet name="Р.3_Спорт" sheetId="4" r:id="rId5"/>
    <sheet name="Р.4_Коммун" sheetId="5" r:id="rId6"/>
    <sheet name="Р.5_Здрав" sheetId="6" r:id="rId7"/>
    <sheet name="Р.6_Почта,телеф" sheetId="7" r:id="rId8"/>
    <sheet name="Лист1" sheetId="8" r:id="rId9"/>
  </sheets>
  <calcPr calcId="145621"/>
</workbook>
</file>

<file path=xl/calcChain.xml><?xml version="1.0" encoding="utf-8"?>
<calcChain xmlns="http://schemas.openxmlformats.org/spreadsheetml/2006/main">
  <c r="E49" i="7" l="1"/>
  <c r="D49" i="7"/>
  <c r="E43" i="7"/>
  <c r="D43" i="7"/>
  <c r="E37" i="7"/>
  <c r="D37" i="7"/>
  <c r="E30" i="7"/>
  <c r="D30" i="7"/>
  <c r="E25" i="7"/>
  <c r="D25" i="7"/>
  <c r="E20" i="7"/>
  <c r="D20" i="7"/>
  <c r="E14" i="7"/>
  <c r="D14" i="7"/>
  <c r="E8" i="7"/>
  <c r="E57" i="7" s="1"/>
  <c r="D8" i="7"/>
  <c r="D57" i="7" s="1"/>
  <c r="E6" i="7"/>
  <c r="D6" i="7"/>
  <c r="D49" i="6"/>
  <c r="D43" i="6"/>
  <c r="D37" i="6"/>
  <c r="D30" i="6"/>
  <c r="D25" i="6"/>
  <c r="D20" i="6"/>
  <c r="D14" i="6"/>
  <c r="D8" i="6"/>
  <c r="D57" i="6" s="1"/>
  <c r="D6" i="6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X8" i="5"/>
  <c r="X57" i="5" s="1"/>
  <c r="W8" i="5"/>
  <c r="W57" i="5" s="1"/>
  <c r="V8" i="5"/>
  <c r="V57" i="5" s="1"/>
  <c r="U8" i="5"/>
  <c r="U57" i="5" s="1"/>
  <c r="T8" i="5"/>
  <c r="T57" i="5" s="1"/>
  <c r="S8" i="5"/>
  <c r="S57" i="5" s="1"/>
  <c r="R8" i="5"/>
  <c r="R57" i="5" s="1"/>
  <c r="Q8" i="5"/>
  <c r="Q57" i="5" s="1"/>
  <c r="P8" i="5"/>
  <c r="P57" i="5" s="1"/>
  <c r="O8" i="5"/>
  <c r="O57" i="5" s="1"/>
  <c r="N8" i="5"/>
  <c r="N57" i="5" s="1"/>
  <c r="M8" i="5"/>
  <c r="M57" i="5" s="1"/>
  <c r="L8" i="5"/>
  <c r="L57" i="5" s="1"/>
  <c r="K8" i="5"/>
  <c r="K57" i="5" s="1"/>
  <c r="J8" i="5"/>
  <c r="J57" i="5" s="1"/>
  <c r="I8" i="5"/>
  <c r="I57" i="5" s="1"/>
  <c r="H8" i="5"/>
  <c r="H57" i="5" s="1"/>
  <c r="G8" i="5"/>
  <c r="G57" i="5" s="1"/>
  <c r="F8" i="5"/>
  <c r="F57" i="5" s="1"/>
  <c r="E8" i="5"/>
  <c r="E57" i="5" s="1"/>
  <c r="D49" i="5"/>
  <c r="D43" i="5"/>
  <c r="D37" i="5"/>
  <c r="D30" i="5"/>
  <c r="D25" i="5"/>
  <c r="D20" i="5"/>
  <c r="D14" i="5"/>
  <c r="D8" i="5"/>
  <c r="D57" i="5" s="1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H57" i="4"/>
  <c r="I57" i="4"/>
  <c r="K57" i="4"/>
  <c r="L57" i="4"/>
  <c r="M57" i="4"/>
  <c r="N57" i="4"/>
  <c r="O57" i="4"/>
  <c r="P57" i="4"/>
  <c r="D57" i="4"/>
  <c r="P49" i="4"/>
  <c r="O49" i="4"/>
  <c r="N49" i="4"/>
  <c r="M49" i="4"/>
  <c r="L49" i="4"/>
  <c r="K49" i="4"/>
  <c r="J49" i="4"/>
  <c r="I49" i="4"/>
  <c r="H49" i="4"/>
  <c r="G49" i="4"/>
  <c r="F49" i="4"/>
  <c r="E49" i="4"/>
  <c r="P43" i="4"/>
  <c r="O43" i="4"/>
  <c r="N43" i="4"/>
  <c r="M43" i="4"/>
  <c r="L43" i="4"/>
  <c r="K43" i="4"/>
  <c r="J43" i="4"/>
  <c r="J57" i="4" s="1"/>
  <c r="I43" i="4"/>
  <c r="H43" i="4"/>
  <c r="G43" i="4"/>
  <c r="F43" i="4"/>
  <c r="E43" i="4"/>
  <c r="P37" i="4"/>
  <c r="O37" i="4"/>
  <c r="N37" i="4"/>
  <c r="M37" i="4"/>
  <c r="L37" i="4"/>
  <c r="K37" i="4"/>
  <c r="J37" i="4"/>
  <c r="I37" i="4"/>
  <c r="H37" i="4"/>
  <c r="G37" i="4"/>
  <c r="F37" i="4"/>
  <c r="E37" i="4"/>
  <c r="P30" i="4"/>
  <c r="O30" i="4"/>
  <c r="N30" i="4"/>
  <c r="M30" i="4"/>
  <c r="L30" i="4"/>
  <c r="K30" i="4"/>
  <c r="J30" i="4"/>
  <c r="I30" i="4"/>
  <c r="H30" i="4"/>
  <c r="G30" i="4"/>
  <c r="F30" i="4"/>
  <c r="E30" i="4"/>
  <c r="P25" i="4"/>
  <c r="O25" i="4"/>
  <c r="N25" i="4"/>
  <c r="M25" i="4"/>
  <c r="L25" i="4"/>
  <c r="K25" i="4"/>
  <c r="J25" i="4"/>
  <c r="I25" i="4"/>
  <c r="H25" i="4"/>
  <c r="G25" i="4"/>
  <c r="F25" i="4"/>
  <c r="E25" i="4"/>
  <c r="P20" i="4"/>
  <c r="O20" i="4"/>
  <c r="N20" i="4"/>
  <c r="M20" i="4"/>
  <c r="L20" i="4"/>
  <c r="K20" i="4"/>
  <c r="J20" i="4"/>
  <c r="I20" i="4"/>
  <c r="H20" i="4"/>
  <c r="G20" i="4"/>
  <c r="F20" i="4"/>
  <c r="E20" i="4"/>
  <c r="P14" i="4"/>
  <c r="O14" i="4"/>
  <c r="N14" i="4"/>
  <c r="M14" i="4"/>
  <c r="L14" i="4"/>
  <c r="K14" i="4"/>
  <c r="J14" i="4"/>
  <c r="I14" i="4"/>
  <c r="H14" i="4"/>
  <c r="G14" i="4"/>
  <c r="F14" i="4"/>
  <c r="F57" i="4" s="1"/>
  <c r="E14" i="4"/>
  <c r="P8" i="4"/>
  <c r="O8" i="4"/>
  <c r="N8" i="4"/>
  <c r="M8" i="4"/>
  <c r="L8" i="4"/>
  <c r="K8" i="4"/>
  <c r="J8" i="4"/>
  <c r="I8" i="4"/>
  <c r="H8" i="4"/>
  <c r="G8" i="4"/>
  <c r="G57" i="4" s="1"/>
  <c r="F8" i="4"/>
  <c r="E8" i="4"/>
  <c r="E57" i="4" s="1"/>
  <c r="D49" i="4"/>
  <c r="D43" i="4"/>
  <c r="D37" i="4"/>
  <c r="D30" i="4"/>
  <c r="D25" i="4"/>
  <c r="D20" i="4"/>
  <c r="D14" i="4"/>
  <c r="D8" i="4"/>
  <c r="E6" i="4"/>
  <c r="F6" i="4"/>
  <c r="G6" i="4"/>
  <c r="H6" i="4"/>
  <c r="I6" i="4"/>
  <c r="J6" i="4"/>
  <c r="K6" i="4"/>
  <c r="L6" i="4"/>
  <c r="M6" i="4"/>
  <c r="N6" i="4"/>
  <c r="O6" i="4"/>
  <c r="P6" i="4"/>
  <c r="D6" i="4"/>
  <c r="F8" i="3"/>
  <c r="G8" i="3"/>
  <c r="G57" i="3" s="1"/>
  <c r="H8" i="3"/>
  <c r="I8" i="3"/>
  <c r="J8" i="3"/>
  <c r="K8" i="3"/>
  <c r="L8" i="3"/>
  <c r="M8" i="3"/>
  <c r="N8" i="3"/>
  <c r="O8" i="3"/>
  <c r="P8" i="3"/>
  <c r="F57" i="3"/>
  <c r="H57" i="3"/>
  <c r="I57" i="3"/>
  <c r="J57" i="3"/>
  <c r="K57" i="3"/>
  <c r="L57" i="3"/>
  <c r="M57" i="3"/>
  <c r="N57" i="3"/>
  <c r="O57" i="3"/>
  <c r="P57" i="3"/>
  <c r="R57" i="3"/>
  <c r="T57" i="3"/>
  <c r="U57" i="3"/>
  <c r="W57" i="3"/>
  <c r="X57" i="3"/>
  <c r="Y57" i="3"/>
  <c r="Z57" i="3"/>
  <c r="E6" i="3"/>
  <c r="F6" i="3"/>
  <c r="G6" i="3"/>
  <c r="H6" i="3"/>
  <c r="I6" i="3"/>
  <c r="J6" i="3"/>
  <c r="K6" i="3"/>
  <c r="L6" i="3"/>
  <c r="M6" i="3"/>
  <c r="N6" i="3"/>
  <c r="O6" i="3"/>
  <c r="P6" i="3"/>
  <c r="R6" i="3"/>
  <c r="S6" i="3"/>
  <c r="T6" i="3"/>
  <c r="U6" i="3"/>
  <c r="V6" i="3"/>
  <c r="W6" i="3"/>
  <c r="X6" i="3"/>
  <c r="Y6" i="3"/>
  <c r="Z6" i="3"/>
  <c r="D53" i="2"/>
  <c r="D34" i="2"/>
  <c r="D29" i="2"/>
  <c r="D18" i="2"/>
  <c r="Z49" i="3" l="1"/>
  <c r="Z43" i="3"/>
  <c r="Z37" i="3"/>
  <c r="Z30" i="3"/>
  <c r="Z25" i="3"/>
  <c r="Z20" i="3"/>
  <c r="Z14" i="3"/>
  <c r="Z8" i="3"/>
  <c r="Y49" i="3"/>
  <c r="Y43" i="3"/>
  <c r="Y37" i="3"/>
  <c r="Y30" i="3"/>
  <c r="Y25" i="3"/>
  <c r="Y20" i="3"/>
  <c r="Y14" i="3"/>
  <c r="Y8" i="3"/>
  <c r="X49" i="3"/>
  <c r="X43" i="3"/>
  <c r="X37" i="3"/>
  <c r="X30" i="3"/>
  <c r="X25" i="3"/>
  <c r="X20" i="3"/>
  <c r="X14" i="3"/>
  <c r="X8" i="3"/>
  <c r="W49" i="3"/>
  <c r="W43" i="3"/>
  <c r="W37" i="3"/>
  <c r="W30" i="3"/>
  <c r="W25" i="3"/>
  <c r="W20" i="3"/>
  <c r="W14" i="3"/>
  <c r="W8" i="3"/>
  <c r="V49" i="3"/>
  <c r="V43" i="3"/>
  <c r="V57" i="3" s="1"/>
  <c r="V37" i="3"/>
  <c r="V30" i="3"/>
  <c r="V25" i="3"/>
  <c r="V20" i="3"/>
  <c r="V14" i="3"/>
  <c r="V8" i="3"/>
  <c r="U49" i="3"/>
  <c r="U43" i="3"/>
  <c r="U37" i="3"/>
  <c r="U30" i="3"/>
  <c r="U25" i="3"/>
  <c r="U20" i="3"/>
  <c r="U14" i="3"/>
  <c r="U8" i="3"/>
  <c r="T49" i="3"/>
  <c r="T43" i="3"/>
  <c r="T37" i="3"/>
  <c r="T30" i="3"/>
  <c r="T25" i="3"/>
  <c r="T20" i="3"/>
  <c r="T14" i="3"/>
  <c r="T8" i="3"/>
  <c r="S49" i="3"/>
  <c r="S43" i="3"/>
  <c r="S37" i="3"/>
  <c r="S30" i="3"/>
  <c r="S25" i="3"/>
  <c r="S20" i="3"/>
  <c r="S14" i="3"/>
  <c r="S8" i="3"/>
  <c r="S57" i="3" s="1"/>
  <c r="R49" i="3"/>
  <c r="R43" i="3"/>
  <c r="R37" i="3"/>
  <c r="R30" i="3"/>
  <c r="R25" i="3"/>
  <c r="R20" i="3"/>
  <c r="R14" i="3"/>
  <c r="R8" i="3"/>
  <c r="P49" i="3"/>
  <c r="P43" i="3"/>
  <c r="P37" i="3"/>
  <c r="P30" i="3"/>
  <c r="P25" i="3"/>
  <c r="P20" i="3"/>
  <c r="P14" i="3"/>
  <c r="O49" i="3"/>
  <c r="O43" i="3"/>
  <c r="O37" i="3"/>
  <c r="O30" i="3"/>
  <c r="O25" i="3"/>
  <c r="O20" i="3"/>
  <c r="O14" i="3"/>
  <c r="N49" i="3"/>
  <c r="N43" i="3"/>
  <c r="N37" i="3"/>
  <c r="N30" i="3"/>
  <c r="N25" i="3"/>
  <c r="N20" i="3"/>
  <c r="N14" i="3"/>
  <c r="M49" i="3"/>
  <c r="M43" i="3"/>
  <c r="M37" i="3"/>
  <c r="M30" i="3"/>
  <c r="M25" i="3"/>
  <c r="M20" i="3"/>
  <c r="M14" i="3"/>
  <c r="L49" i="3"/>
  <c r="L43" i="3"/>
  <c r="L37" i="3"/>
  <c r="L30" i="3"/>
  <c r="L25" i="3"/>
  <c r="L20" i="3"/>
  <c r="L14" i="3"/>
  <c r="K49" i="3"/>
  <c r="K43" i="3"/>
  <c r="K37" i="3"/>
  <c r="K30" i="3"/>
  <c r="K25" i="3"/>
  <c r="K20" i="3"/>
  <c r="K14" i="3"/>
  <c r="J49" i="3"/>
  <c r="J43" i="3"/>
  <c r="J37" i="3"/>
  <c r="J30" i="3"/>
  <c r="J25" i="3"/>
  <c r="J20" i="3"/>
  <c r="J14" i="3"/>
  <c r="I49" i="3"/>
  <c r="I43" i="3"/>
  <c r="I37" i="3"/>
  <c r="I30" i="3"/>
  <c r="I25" i="3"/>
  <c r="I20" i="3"/>
  <c r="I14" i="3"/>
  <c r="H49" i="3"/>
  <c r="H43" i="3"/>
  <c r="H37" i="3"/>
  <c r="H30" i="3"/>
  <c r="H25" i="3"/>
  <c r="H20" i="3"/>
  <c r="H14" i="3"/>
  <c r="G49" i="3"/>
  <c r="G43" i="3"/>
  <c r="G37" i="3"/>
  <c r="G30" i="3"/>
  <c r="G25" i="3"/>
  <c r="G20" i="3"/>
  <c r="G14" i="3"/>
  <c r="F49" i="3"/>
  <c r="F43" i="3"/>
  <c r="F37" i="3"/>
  <c r="F30" i="3"/>
  <c r="F25" i="3"/>
  <c r="F20" i="3"/>
  <c r="F14" i="3"/>
  <c r="E49" i="3"/>
  <c r="E43" i="3"/>
  <c r="E37" i="3"/>
  <c r="E30" i="3"/>
  <c r="E25" i="3"/>
  <c r="E20" i="3"/>
  <c r="E14" i="3"/>
  <c r="E8" i="3"/>
  <c r="E57" i="3" s="1"/>
  <c r="D28" i="3"/>
  <c r="D27" i="3"/>
  <c r="D26" i="3"/>
  <c r="D10" i="2"/>
  <c r="Q52" i="3" l="1"/>
  <c r="Q53" i="3"/>
  <c r="Q54" i="3"/>
  <c r="Q55" i="3"/>
  <c r="Q51" i="3"/>
  <c r="Q41" i="3"/>
  <c r="Q33" i="3"/>
  <c r="Q34" i="3"/>
  <c r="Q35" i="3"/>
  <c r="Q27" i="3"/>
  <c r="Q28" i="3"/>
  <c r="Q26" i="3"/>
  <c r="Q22" i="3"/>
  <c r="Q23" i="3"/>
  <c r="Q24" i="3"/>
  <c r="D33" i="3" l="1"/>
  <c r="D34" i="3"/>
  <c r="D35" i="3"/>
  <c r="D41" i="3"/>
  <c r="D51" i="3"/>
  <c r="D52" i="3"/>
  <c r="D53" i="3"/>
  <c r="D54" i="3"/>
  <c r="D55" i="3"/>
  <c r="D22" i="3"/>
  <c r="D23" i="3"/>
  <c r="D24" i="3"/>
  <c r="N82" i="1" l="1"/>
  <c r="M82" i="1"/>
  <c r="N81" i="1"/>
  <c r="M81" i="1"/>
  <c r="N79" i="1"/>
  <c r="M79" i="1"/>
  <c r="N77" i="1"/>
  <c r="M77" i="1"/>
  <c r="N76" i="1"/>
  <c r="M76" i="1"/>
  <c r="M74" i="1"/>
  <c r="M72" i="1"/>
  <c r="N72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6" i="1"/>
  <c r="N36" i="1" s="1"/>
  <c r="M35" i="1"/>
  <c r="N35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L23" i="1"/>
  <c r="K23" i="1"/>
  <c r="J23" i="1"/>
  <c r="I23" i="1"/>
  <c r="H23" i="1"/>
  <c r="G23" i="1"/>
  <c r="F23" i="1"/>
  <c r="E23" i="1"/>
  <c r="M23" i="1" s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N9" i="1"/>
  <c r="L9" i="1"/>
  <c r="K9" i="1"/>
  <c r="J9" i="1"/>
  <c r="I9" i="1"/>
  <c r="H9" i="1"/>
  <c r="F9" i="1"/>
  <c r="E9" i="1"/>
  <c r="M7" i="1"/>
  <c r="N7" i="1" s="1"/>
  <c r="Q9" i="3" l="1"/>
  <c r="Q10" i="3"/>
  <c r="Q11" i="3"/>
  <c r="Q6" i="3" s="1"/>
  <c r="Q12" i="3"/>
  <c r="Q13" i="3"/>
  <c r="Q15" i="3"/>
  <c r="Q16" i="3"/>
  <c r="Q17" i="3"/>
  <c r="Q18" i="3"/>
  <c r="Q19" i="3"/>
  <c r="Q21" i="3"/>
  <c r="Q29" i="3"/>
  <c r="Q31" i="3"/>
  <c r="Q32" i="3"/>
  <c r="Q36" i="3"/>
  <c r="Q38" i="3"/>
  <c r="Q39" i="3"/>
  <c r="Q40" i="3"/>
  <c r="Q42" i="3"/>
  <c r="Q44" i="3"/>
  <c r="Q45" i="3"/>
  <c r="Q46" i="3"/>
  <c r="Q47" i="3"/>
  <c r="Q48" i="3"/>
  <c r="Q50" i="3"/>
  <c r="U60" i="3"/>
  <c r="V60" i="3"/>
  <c r="W60" i="3"/>
  <c r="X60" i="3"/>
  <c r="Y60" i="3"/>
  <c r="Z60" i="3"/>
  <c r="D9" i="3"/>
  <c r="D10" i="3"/>
  <c r="D11" i="3"/>
  <c r="D6" i="3" s="1"/>
  <c r="D12" i="3"/>
  <c r="D13" i="3"/>
  <c r="D15" i="3"/>
  <c r="D16" i="3"/>
  <c r="D17" i="3"/>
  <c r="D18" i="3"/>
  <c r="D19" i="3"/>
  <c r="D21" i="3"/>
  <c r="D29" i="3"/>
  <c r="D31" i="3"/>
  <c r="D32" i="3"/>
  <c r="D36" i="3"/>
  <c r="D38" i="3"/>
  <c r="D39" i="3"/>
  <c r="D40" i="3"/>
  <c r="D42" i="3"/>
  <c r="D44" i="3"/>
  <c r="D45" i="3"/>
  <c r="D46" i="3"/>
  <c r="D47" i="3"/>
  <c r="D48" i="3"/>
  <c r="D50" i="3"/>
  <c r="D24" i="2" l="1"/>
  <c r="Q20" i="3" l="1"/>
  <c r="D20" i="3"/>
  <c r="E59" i="7"/>
  <c r="D59" i="7"/>
  <c r="D60" i="6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D62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D60" i="5"/>
  <c r="E62" i="4"/>
  <c r="F62" i="4"/>
  <c r="G62" i="4"/>
  <c r="H62" i="4"/>
  <c r="I62" i="4"/>
  <c r="J62" i="4"/>
  <c r="K62" i="4"/>
  <c r="L62" i="4"/>
  <c r="M62" i="4"/>
  <c r="N62" i="4"/>
  <c r="O62" i="4"/>
  <c r="P62" i="4"/>
  <c r="E60" i="4"/>
  <c r="F60" i="4"/>
  <c r="G60" i="4"/>
  <c r="H60" i="4"/>
  <c r="I60" i="4"/>
  <c r="J60" i="4"/>
  <c r="K60" i="4"/>
  <c r="L60" i="4"/>
  <c r="M60" i="4"/>
  <c r="N60" i="4"/>
  <c r="O60" i="4"/>
  <c r="P60" i="4"/>
  <c r="D62" i="4"/>
  <c r="D60" i="4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D60" i="3"/>
  <c r="D43" i="3" l="1"/>
  <c r="Q43" i="3"/>
  <c r="D47" i="2"/>
  <c r="D41" i="2"/>
  <c r="D12" i="2"/>
  <c r="D60" i="2" s="1"/>
  <c r="Q25" i="3" l="1"/>
  <c r="D25" i="3"/>
  <c r="Q37" i="3"/>
  <c r="D37" i="3"/>
  <c r="D8" i="3"/>
  <c r="D57" i="3" s="1"/>
  <c r="Q8" i="3"/>
  <c r="Q57" i="3" s="1"/>
  <c r="Q14" i="3"/>
  <c r="D14" i="3"/>
  <c r="Q30" i="3"/>
  <c r="D30" i="3"/>
  <c r="Q49" i="3"/>
  <c r="D49" i="3"/>
  <c r="D65" i="2"/>
  <c r="D63" i="2"/>
</calcChain>
</file>

<file path=xl/comments1.xml><?xml version="1.0" encoding="utf-8"?>
<comments xmlns="http://schemas.openxmlformats.org/spreadsheetml/2006/main">
  <authors>
    <author>Ольга</author>
  </authors>
  <commentList>
    <comment ref="O2" authorId="0">
      <text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Данные согласно форм,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<sst xmlns="http://schemas.openxmlformats.org/spreadsheetml/2006/main" count="1199" uniqueCount="322">
  <si>
    <t>Наименование показателя</t>
  </si>
  <si>
    <t>Порядок  отражения значений в ф. № 1-МО</t>
  </si>
  <si>
    <t>Сумма СЕЛЬСКИХ ПОСЕЛЕНИЙ</t>
  </si>
  <si>
    <t>ОКТМО</t>
  </si>
  <si>
    <t>ОКПО</t>
  </si>
  <si>
    <t>1</t>
  </si>
  <si>
    <t>ТЕРРИТОРИЯ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</si>
  <si>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</si>
  <si>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&gt;0. С ОДНИМ ДЕСЯТИЧНЫМ знаком</t>
  </si>
  <si>
    <t>га</t>
  </si>
  <si>
    <t>ОБЪЕКТЫ БЫТОВОГО ОБСЛУЖИВАНИЯ</t>
  </si>
  <si>
    <t xml:space="preserve">Число объектов бытового обслуживания населения, оказывающих услуги </t>
  </si>
  <si>
    <t>в ЦЕЛЫХ числах</t>
  </si>
  <si>
    <t>единица</t>
  </si>
  <si>
    <t xml:space="preserve">       в том числе:</t>
  </si>
  <si>
    <t>3</t>
  </si>
  <si>
    <t xml:space="preserve">   -по  ремонту, окраске и пошиву обуви</t>
  </si>
  <si>
    <t>4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</si>
  <si>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</si>
  <si>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>5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</si>
  <si>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</si>
  <si>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>6</t>
  </si>
  <si>
    <t xml:space="preserve">   -по техническому обслуживанию и ремонту транспортных  средств, машин и оборудования </t>
  </si>
  <si>
    <t>7</t>
  </si>
  <si>
    <t xml:space="preserve">   -по изготовлению и ремонту мебели</t>
  </si>
  <si>
    <t>8</t>
  </si>
  <si>
    <t xml:space="preserve">   -химической чистки и крашения, услуги прачечных</t>
  </si>
  <si>
    <t>9</t>
  </si>
  <si>
    <t xml:space="preserve">   -по ремонту и строительству жилья и других построек</t>
  </si>
  <si>
    <t>10</t>
  </si>
  <si>
    <t>11</t>
  </si>
  <si>
    <t>12</t>
  </si>
  <si>
    <t xml:space="preserve">   -фотоателье</t>
  </si>
  <si>
    <t>13</t>
  </si>
  <si>
    <t xml:space="preserve">   -ритуальные</t>
  </si>
  <si>
    <t>14</t>
  </si>
  <si>
    <t xml:space="preserve">   -прочие виды бытовых услуг</t>
  </si>
  <si>
    <t>15</t>
  </si>
  <si>
    <t xml:space="preserve">Число приемных пунктов бытового обслуживания,  принимающих заказы от населения на оказание услуг </t>
  </si>
  <si>
    <t xml:space="preserve">  в том числе:</t>
  </si>
  <si>
    <t>16</t>
  </si>
  <si>
    <t>17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</si>
  <si>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</si>
  <si>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>18</t>
  </si>
  <si>
    <t>19</t>
  </si>
  <si>
    <t>20</t>
  </si>
  <si>
    <t>21</t>
  </si>
  <si>
    <t>22</t>
  </si>
  <si>
    <t>23</t>
  </si>
  <si>
    <t xml:space="preserve">   -ритуальных </t>
  </si>
  <si>
    <t>24</t>
  </si>
  <si>
    <t xml:space="preserve">   -прочих видов бытовых услуг</t>
  </si>
  <si>
    <t>СПОРТИВНЫЕ СООРУЖЕНИЯ</t>
  </si>
  <si>
    <t>25</t>
  </si>
  <si>
    <t>Число спортивных сооружений - всего</t>
  </si>
  <si>
    <t>26</t>
  </si>
  <si>
    <t xml:space="preserve">   -из них муниципальных</t>
  </si>
  <si>
    <t>из общего числа спортивных сооружений:</t>
  </si>
  <si>
    <t>27</t>
  </si>
  <si>
    <t xml:space="preserve">   -стадионы с трибунами</t>
  </si>
  <si>
    <t>28</t>
  </si>
  <si>
    <t xml:space="preserve">         из них муниципальные</t>
  </si>
  <si>
    <t>29</t>
  </si>
  <si>
    <t xml:space="preserve">   -плоскостные спортивные сооружения</t>
  </si>
  <si>
    <t>30</t>
  </si>
  <si>
    <t>31</t>
  </si>
  <si>
    <t xml:space="preserve">   -спортивные залы</t>
  </si>
  <si>
    <t>32</t>
  </si>
  <si>
    <t>33</t>
  </si>
  <si>
    <t xml:space="preserve">   -плавательные бассейны</t>
  </si>
  <si>
    <t>34</t>
  </si>
  <si>
    <t>35</t>
  </si>
  <si>
    <t>Число детско-юношеских спортивных школ (включая филиалы)</t>
  </si>
  <si>
    <t>36</t>
  </si>
  <si>
    <t xml:space="preserve">         из них самостоятельные</t>
  </si>
  <si>
    <t>37</t>
  </si>
  <si>
    <t>Численность занимающихся в детско-юношеских спортивных школах</t>
  </si>
  <si>
    <t>человек</t>
  </si>
  <si>
    <t>КОММУНАЛЬНАЯ СФЕРА</t>
  </si>
  <si>
    <t>Общая протяженность улиц, проездов, набережных на конец года</t>
  </si>
  <si>
    <t>С ОДНИМ ДЕСЯТИЧНЫМ знаком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</si>
  <si>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</si>
  <si>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</si>
  <si>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</si>
  <si>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>С ДВУМЯ ДЕСЯТИЧНЫМИ знаками</t>
  </si>
  <si>
    <t>тыс. м3</t>
  </si>
  <si>
    <t>тыс.т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</si>
  <si>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</si>
  <si>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</si>
  <si>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</si>
  <si>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>Число источников теплоснабжения</t>
  </si>
  <si>
    <t xml:space="preserve">       из них мощностью до 3 Гкал/ч</t>
  </si>
  <si>
    <t>Протяженность тепловых и паровых сетей в двухтрубном исчислении</t>
  </si>
  <si>
    <t xml:space="preserve">       в том числе нуждающихся в замене 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</si>
  <si>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</si>
  <si>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</si>
  <si>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 xml:space="preserve">       в том числе нуждающейся в замене </t>
  </si>
  <si>
    <t>Одиночное протяжение уличной водопроводной сети, которая заменена и отремонтирована за отчетный год</t>
  </si>
  <si>
    <t>Количество населенных пунктов, не имеющих водопроводов ( отдельных водопроводных сетей)</t>
  </si>
  <si>
    <t xml:space="preserve">Одиночное протяжение уличной канализационной сети </t>
  </si>
  <si>
    <t>Одиночное протяжение уличной канализационной сети, которая заменена и отремонтирована за отчетный год</t>
  </si>
  <si>
    <t>Количество населенных пунктов, не имеющих канализаций ( отдельных канализационных сетей)</t>
  </si>
  <si>
    <t>ОРГАНИЗАЦИЯ ЗДРАВООХРАНЕНИЯ</t>
  </si>
  <si>
    <t>Число лечебно-профилактических организаций</t>
  </si>
  <si>
    <t xml:space="preserve">ИНВЕСТИЦИИ В ОСНОВНОЙ КАПИТАЛ </t>
  </si>
  <si>
    <t>Инвестиции в основной капитал за счет средств бюджета муниципального образования</t>
  </si>
  <si>
    <t>тысяча рублей</t>
  </si>
  <si>
    <t>ВВОД ЖИЛЬЯ</t>
  </si>
  <si>
    <t>Ввод в действие жилых домов на территории  муниципального образования</t>
  </si>
  <si>
    <t>м2 общей  площади</t>
  </si>
  <si>
    <t xml:space="preserve">       в том числе индивидуальных</t>
  </si>
  <si>
    <t>м2 общей площади</t>
  </si>
  <si>
    <t>КОЛЛЕКТИВНЫЕ СРЕДСТВА РАЗМЕЩЕНИЯ</t>
  </si>
  <si>
    <t>Число коллективных средств размещения</t>
  </si>
  <si>
    <t>ПОЧТОВАЯ И ТЕЛЕФОННАЯ СВЯЗЬ</t>
  </si>
  <si>
    <t>Число сельских населенных пунктов, обслуживаемых почтовой связью</t>
  </si>
  <si>
    <t>65</t>
  </si>
  <si>
    <t>Число телефонизированных сельских населенных пунктов</t>
  </si>
  <si>
    <t>Наименование</t>
  </si>
  <si>
    <t>Код ОКТМО муниципального образования</t>
  </si>
  <si>
    <t>Код ОКТМО населенного пункта</t>
  </si>
  <si>
    <t>Раздел 1. Территория</t>
  </si>
  <si>
    <t>Контрольные данные</t>
  </si>
  <si>
    <t>Справочно 2022 г.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</si>
  <si>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</si>
  <si>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</si>
  <si>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</si>
  <si>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</si>
  <si>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</si>
  <si>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</si>
  <si>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</si>
  <si>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</si>
  <si>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</si>
  <si>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</si>
  <si>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</si>
  <si>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</si>
  <si>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</si>
  <si>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</si>
  <si>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</si>
  <si>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</si>
  <si>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</si>
  <si>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</si>
  <si>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</si>
  <si>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</si>
  <si>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</si>
  <si>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</si>
  <si>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</si>
  <si>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</si>
  <si>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</si>
  <si>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</si>
  <si>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</si>
  <si>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</si>
  <si>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</si>
  <si>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</si>
  <si>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</si>
  <si>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</si>
  <si>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Числен-
ность занимаю-щихся
в детско-
юношес-
ких
спортив-
ных
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</si>
  <si>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</si>
  <si>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</si>
  <si>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</si>
  <si>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</si>
  <si>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</si>
  <si>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</si>
  <si>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</si>
  <si>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</si>
  <si>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</si>
  <si>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</si>
  <si>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</si>
  <si>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</si>
  <si>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</si>
  <si>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</si>
  <si>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</si>
  <si>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</si>
  <si>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</si>
  <si>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</si>
  <si>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</si>
  <si>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</si>
  <si>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</si>
  <si>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</si>
  <si>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</si>
  <si>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</si>
  <si>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</si>
  <si>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</si>
  <si>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</si>
  <si>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</si>
  <si>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</si>
  <si>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</si>
  <si>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</si>
  <si>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>Итого по сельским поселениям</t>
  </si>
  <si>
    <t>х</t>
  </si>
  <si>
    <t>Общая площадь земель муниципального образования, га</t>
  </si>
  <si>
    <t>Расхождение с контрольными данными</t>
  </si>
  <si>
    <t>Расхождения с данными 2022 г.</t>
  </si>
  <si>
    <t>Пояснения по расхожениям с контрольными данными и данными 2022 г.</t>
  </si>
  <si>
    <t>Пояснения по расхожениям с данными 2022 г.</t>
  </si>
  <si>
    <t>В том числе по населенным пунктам:</t>
  </si>
  <si>
    <t>Наименование муниципального образования</t>
  </si>
  <si>
    <t>Обращаем Ваше внимание на следующее:</t>
  </si>
  <si>
    <t xml:space="preserve">Код предприятия (ОКПО) </t>
  </si>
  <si>
    <t xml:space="preserve">КОДЫ </t>
  </si>
  <si>
    <t>(указываются в кодовой части титульного листа отчета формы № 1-МО)</t>
  </si>
  <si>
    <t>Код типа муниципального образования (ОКТМО)</t>
  </si>
  <si>
    <t>Код  по локальному классификатору типов муниципального образования</t>
  </si>
  <si>
    <t>Муниципальный район</t>
  </si>
  <si>
    <t>Сельское поселение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</si>
  <si>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</si>
  <si>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</si>
  <si>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</si>
  <si>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</si>
  <si>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</si>
  <si>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</si>
  <si>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r>
      <t xml:space="preserve">ЗНАМЕНСКИЙ </t>
    </r>
    <r>
      <rPr>
        <b/>
        <sz val="12"/>
        <color theme="3"/>
        <rFont val="Times New Roman"/>
        <family val="1"/>
        <charset val="204"/>
      </rPr>
      <t>2022</t>
    </r>
  </si>
  <si>
    <t>№ стр.</t>
  </si>
  <si>
    <t>ед. изменения</t>
  </si>
  <si>
    <t>Бутаковское сельское поселение</t>
  </si>
  <si>
    <t>Завьяловское сельское поселение</t>
  </si>
  <si>
    <t>Знаменское сельское поселение</t>
  </si>
  <si>
    <t>Качуковское сельское поселение</t>
  </si>
  <si>
    <t>Новоягодинское сельское поселение</t>
  </si>
  <si>
    <t>Семеновское сельское поселение</t>
  </si>
  <si>
    <t>Чередовское сельское поселение</t>
  </si>
  <si>
    <t>Шуховское сельское поселение</t>
  </si>
  <si>
    <t>Знаменский муниципальный РАЙОН</t>
  </si>
  <si>
    <r>
      <rPr>
        <b/>
        <sz val="10"/>
        <color indexed="18"/>
        <rFont val="Times New Roman"/>
        <family val="1"/>
        <charset val="204"/>
      </rPr>
      <t xml:space="preserve">2022 </t>
    </r>
    <r>
      <rPr>
        <b/>
        <sz val="10"/>
        <rFont val="Times New Roman"/>
        <family val="1"/>
        <charset val="204"/>
      </rPr>
      <t>г.           (контроль)</t>
    </r>
    <r>
      <rPr>
        <b/>
        <sz val="10"/>
        <color indexed="10"/>
        <rFont val="Times New Roman"/>
        <family val="1"/>
        <charset val="204"/>
      </rPr>
      <t xml:space="preserve"> *</t>
    </r>
  </si>
  <si>
    <r>
      <t>Справочно данные по МР за</t>
    </r>
    <r>
      <rPr>
        <b/>
        <sz val="10"/>
        <color rgb="FF0070C0"/>
        <rFont val="Times New Roman"/>
        <family val="1"/>
        <charset val="204"/>
      </rPr>
      <t xml:space="preserve"> </t>
    </r>
    <r>
      <rPr>
        <b/>
        <sz val="10"/>
        <color rgb="FF003399"/>
        <rFont val="Times New Roman"/>
        <family val="1"/>
        <charset val="204"/>
      </rPr>
      <t>2021</t>
    </r>
    <r>
      <rPr>
        <b/>
        <sz val="10"/>
        <color indexed="8"/>
        <rFont val="Times New Roman"/>
        <family val="1"/>
        <charset val="204"/>
      </rPr>
      <t xml:space="preserve"> год</t>
    </r>
  </si>
  <si>
    <t>52612404000</t>
  </si>
  <si>
    <t>52612407000</t>
  </si>
  <si>
    <t>52612410000</t>
  </si>
  <si>
    <t>52612416000</t>
  </si>
  <si>
    <t>52612419000</t>
  </si>
  <si>
    <t>52612422000</t>
  </si>
  <si>
    <t>52612425000</t>
  </si>
  <si>
    <t>52612000000</t>
  </si>
  <si>
    <t>04205391</t>
  </si>
  <si>
    <t>04205408</t>
  </si>
  <si>
    <t>04205383</t>
  </si>
  <si>
    <t>04205414</t>
  </si>
  <si>
    <t>04205437</t>
  </si>
  <si>
    <t>04205443</t>
  </si>
  <si>
    <t>04205456</t>
  </si>
  <si>
    <t>04205466</t>
  </si>
  <si>
    <t>04036087</t>
  </si>
  <si>
    <t xml:space="preserve">       их них на объекты, используемые</t>
  </si>
  <si>
    <r>
      <t>тыс.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</si>
  <si>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 xml:space="preserve">       для обработки отходов</t>
  </si>
  <si>
    <t>Знаменский муниципальный район 2023</t>
  </si>
  <si>
    <t>Знаменский муниципальный район</t>
  </si>
  <si>
    <t>Чередовское сельское население</t>
  </si>
  <si>
    <t>Шуховское сельское население</t>
  </si>
  <si>
    <t>Всего по Знаменскому муниципальному району</t>
  </si>
  <si>
    <t>Новоягодинское  сельское поселение</t>
  </si>
  <si>
    <t>Шуховское  сельское население</t>
  </si>
  <si>
    <t>с Бутаково</t>
  </si>
  <si>
    <t>д Копейкино</t>
  </si>
  <si>
    <t>д Курманово</t>
  </si>
  <si>
    <t>д Мамешево</t>
  </si>
  <si>
    <t>д Юрлагино</t>
  </si>
  <si>
    <t>д Авяк</t>
  </si>
  <si>
    <t>д Бояркино</t>
  </si>
  <si>
    <t>д Поляки</t>
  </si>
  <si>
    <t>д Слобода</t>
  </si>
  <si>
    <t>с Знаменское</t>
  </si>
  <si>
    <t>п Заготзерно (Пристань)</t>
  </si>
  <si>
    <t>д Киселево</t>
  </si>
  <si>
    <t>д Щербаково</t>
  </si>
  <si>
    <t>52612407101</t>
  </si>
  <si>
    <t>52612407106</t>
  </si>
  <si>
    <t>52612407111</t>
  </si>
  <si>
    <t>52612407116</t>
  </si>
  <si>
    <t>с Качуково</t>
  </si>
  <si>
    <t>д Максим Горький</t>
  </si>
  <si>
    <t>д Малая Кова</t>
  </si>
  <si>
    <t>д Усть-Тамак</t>
  </si>
  <si>
    <t>52612410116</t>
  </si>
  <si>
    <t>с Новоягодное</t>
  </si>
  <si>
    <t>д Айлинка</t>
  </si>
  <si>
    <t>с Ларионовка</t>
  </si>
  <si>
    <t>д Новопокровка</t>
  </si>
  <si>
    <t>д Таборы</t>
  </si>
  <si>
    <t>п Усть-Шиш</t>
  </si>
  <si>
    <t>52612416101</t>
  </si>
  <si>
    <t>52612416106</t>
  </si>
  <si>
    <t>52612416111</t>
  </si>
  <si>
    <t>52612416116</t>
  </si>
  <si>
    <t>52612416121</t>
  </si>
  <si>
    <t>52612416126</t>
  </si>
  <si>
    <t>с Семеновка</t>
  </si>
  <si>
    <t>д Богочаново</t>
  </si>
  <si>
    <t>д Пушкарево</t>
  </si>
  <si>
    <t>д Солдатка</t>
  </si>
  <si>
    <t>д Якушино</t>
  </si>
  <si>
    <t>52612419101</t>
  </si>
  <si>
    <t>52612419106</t>
  </si>
  <si>
    <t>52612419111</t>
  </si>
  <si>
    <t>52612419116</t>
  </si>
  <si>
    <t>52612419121</t>
  </si>
  <si>
    <t>с Чередово</t>
  </si>
  <si>
    <t>д Александрино</t>
  </si>
  <si>
    <t>д Котовщиково</t>
  </si>
  <si>
    <t>д Никольск</t>
  </si>
  <si>
    <t>д Фины</t>
  </si>
  <si>
    <t>52612422101</t>
  </si>
  <si>
    <t>52612422106</t>
  </si>
  <si>
    <t>52612422111</t>
  </si>
  <si>
    <t>52612422116</t>
  </si>
  <si>
    <t>52612422121</t>
  </si>
  <si>
    <t>с Шухово</t>
  </si>
  <si>
    <t>д Кондрашино</t>
  </si>
  <si>
    <t>д Липовка</t>
  </si>
  <si>
    <t>д Малобутаково</t>
  </si>
  <si>
    <t>д Малочередово</t>
  </si>
  <si>
    <t>д Тузаклы</t>
  </si>
  <si>
    <t>52612425101</t>
  </si>
  <si>
    <t>52612425106</t>
  </si>
  <si>
    <t>52612425111</t>
  </si>
  <si>
    <t>52612425116</t>
  </si>
  <si>
    <t>52612425121</t>
  </si>
  <si>
    <t>с Завьялово</t>
  </si>
  <si>
    <t xml:space="preserve">   -саун,бань и душевых</t>
  </si>
  <si>
    <t xml:space="preserve">   -парикмахерские и косметические</t>
  </si>
  <si>
    <t>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</si>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</sst>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1"/>
      <color theme="1"/>
      <name val="Calibri"/>
      <family val="2"/>
      <charset val="204"/>
      <scheme val="minor"/>
    </font>
    <font>
      <b/>
      <sz val="10"/>
      <color rgb="FF00339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3399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4" fillId="0" borderId="0" xfId="0" applyFont="1" applyFill="1"/>
    <xf numFmtId="0" fontId="4" fillId="0" borderId="0" xfId="0" applyFont="1"/>
    <xf numFmtId="49" fontId="5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 shrinkToFit="1"/>
    </xf>
    <xf numFmtId="49" fontId="11" fillId="8" borderId="2" xfId="0" applyNumberFormat="1" applyFont="1" applyFill="1" applyBorder="1" applyAlignment="1" applyProtection="1">
      <alignment vertical="top" wrapText="1" shrinkToFit="1"/>
    </xf>
    <xf numFmtId="0" fontId="11" fillId="8" borderId="2" xfId="0" applyNumberFormat="1" applyFont="1" applyFill="1" applyBorder="1" applyAlignment="1" applyProtection="1">
      <alignment horizontal="left" vertical="center" wrapText="1" shrinkToFit="1"/>
    </xf>
    <xf numFmtId="0" fontId="12" fillId="8" borderId="2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horizontal="center" vertical="top" wrapText="1" shrinkToFit="1"/>
    </xf>
    <xf numFmtId="0" fontId="11" fillId="0" borderId="2" xfId="0" applyNumberFormat="1" applyFont="1" applyFill="1" applyBorder="1" applyAlignment="1" applyProtection="1">
      <alignment horizontal="left" vertical="center" wrapText="1" shrinkToFit="1"/>
    </xf>
    <xf numFmtId="0" fontId="12" fillId="0" borderId="2" xfId="0" applyNumberFormat="1" applyFont="1" applyFill="1" applyBorder="1" applyAlignment="1" applyProtection="1">
      <alignment horizontal="center" vertical="center" wrapText="1" shrinkToFit="1"/>
    </xf>
    <xf numFmtId="0" fontId="12" fillId="0" borderId="2" xfId="0" applyNumberFormat="1" applyFont="1" applyFill="1" applyBorder="1" applyAlignment="1" applyProtection="1">
      <alignment horizontal="center" vertical="center"/>
    </xf>
    <xf numFmtId="49" fontId="11" fillId="8" borderId="2" xfId="0" applyNumberFormat="1" applyFont="1" applyFill="1" applyBorder="1" applyAlignment="1" applyProtection="1">
      <alignment horizontal="center" vertical="top" wrapText="1" shrinkToFit="1"/>
    </xf>
    <xf numFmtId="3" fontId="12" fillId="8" borderId="2" xfId="0" applyNumberFormat="1" applyFont="1" applyFill="1" applyBorder="1" applyAlignment="1" applyProtection="1">
      <alignment horizontal="center" vertical="center" wrapText="1"/>
    </xf>
    <xf numFmtId="0" fontId="12" fillId="8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top" wrapText="1" shrinkToFit="1"/>
    </xf>
    <xf numFmtId="1" fontId="14" fillId="5" borderId="2" xfId="0" applyNumberFormat="1" applyFont="1" applyFill="1" applyBorder="1" applyAlignment="1">
      <alignment horizontal="center" vertical="center" wrapText="1"/>
    </xf>
    <xf numFmtId="16" fontId="11" fillId="0" borderId="2" xfId="0" applyNumberFormat="1" applyFont="1" applyFill="1" applyBorder="1" applyAlignment="1" applyProtection="1">
      <alignment horizontal="center" vertical="top" wrapText="1" shrinkToFit="1"/>
    </xf>
    <xf numFmtId="0" fontId="16" fillId="0" borderId="2" xfId="0" applyNumberFormat="1" applyFont="1" applyFill="1" applyBorder="1" applyAlignment="1" applyProtection="1">
      <alignment horizontal="left" vertical="center" wrapText="1" shrinkToFi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1" fontId="11" fillId="0" borderId="2" xfId="0" applyNumberFormat="1" applyFont="1" applyFill="1" applyBorder="1" applyAlignment="1" applyProtection="1">
      <alignment horizontal="center" vertical="top" wrapText="1" shrinkToFit="1"/>
    </xf>
    <xf numFmtId="165" fontId="11" fillId="0" borderId="2" xfId="0" applyNumberFormat="1" applyFont="1" applyFill="1" applyBorder="1" applyAlignment="1" applyProtection="1">
      <alignment horizontal="left" vertical="center" wrapText="1" shrinkToFit="1"/>
    </xf>
    <xf numFmtId="165" fontId="12" fillId="0" borderId="2" xfId="0" applyNumberFormat="1" applyFont="1" applyFill="1" applyBorder="1" applyAlignment="1" applyProtection="1">
      <alignment horizontal="center" vertical="center" wrapText="1" shrinkToFit="1"/>
    </xf>
    <xf numFmtId="164" fontId="15" fillId="6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 applyProtection="1">
      <alignment horizontal="center" vertical="center" wrapText="1" shrinkToFit="1"/>
    </xf>
    <xf numFmtId="2" fontId="12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" fontId="17" fillId="5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 shrinkToFit="1"/>
    </xf>
    <xf numFmtId="0" fontId="6" fillId="4" borderId="2" xfId="0" applyFont="1" applyFill="1" applyBorder="1" applyAlignment="1">
      <alignment vertical="center" wrapText="1" shrinkToFit="1"/>
    </xf>
    <xf numFmtId="1" fontId="2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0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0" fontId="20" fillId="0" borderId="6" xfId="0" applyFont="1" applyBorder="1"/>
    <xf numFmtId="0" fontId="21" fillId="0" borderId="2" xfId="0" applyFont="1" applyBorder="1"/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/>
    </xf>
    <xf numFmtId="165" fontId="21" fillId="0" borderId="2" xfId="0" applyNumberFormat="1" applyFont="1" applyBorder="1"/>
    <xf numFmtId="0" fontId="21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49" fontId="21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21" fillId="7" borderId="2" xfId="0" applyFont="1" applyFill="1" applyBorder="1" applyAlignment="1">
      <alignment horizontal="center" wrapText="1"/>
    </xf>
    <xf numFmtId="0" fontId="20" fillId="7" borderId="2" xfId="0" applyFont="1" applyFill="1" applyBorder="1" applyAlignment="1">
      <alignment horizontal="center" wrapText="1"/>
    </xf>
    <xf numFmtId="0" fontId="21" fillId="6" borderId="2" xfId="0" applyFont="1" applyFill="1" applyBorder="1" applyAlignment="1">
      <alignment wrapText="1"/>
    </xf>
    <xf numFmtId="0" fontId="20" fillId="6" borderId="2" xfId="0" applyFont="1" applyFill="1" applyBorder="1"/>
    <xf numFmtId="0" fontId="20" fillId="9" borderId="2" xfId="0" applyFont="1" applyFill="1" applyBorder="1"/>
    <xf numFmtId="0" fontId="21" fillId="10" borderId="2" xfId="0" applyFont="1" applyFill="1" applyBorder="1" applyAlignment="1">
      <alignment wrapText="1"/>
    </xf>
    <xf numFmtId="0" fontId="20" fillId="10" borderId="2" xfId="0" applyFont="1" applyFill="1" applyBorder="1"/>
    <xf numFmtId="165" fontId="21" fillId="10" borderId="2" xfId="0" applyNumberFormat="1" applyFont="1" applyFill="1" applyBorder="1" applyAlignment="1">
      <alignment horizontal="right"/>
    </xf>
    <xf numFmtId="0" fontId="21" fillId="6" borderId="2" xfId="0" applyFont="1" applyFill="1" applyBorder="1"/>
    <xf numFmtId="0" fontId="21" fillId="10" borderId="2" xfId="0" applyFont="1" applyFill="1" applyBorder="1"/>
    <xf numFmtId="165" fontId="20" fillId="10" borderId="2" xfId="0" applyNumberFormat="1" applyFont="1" applyFill="1" applyBorder="1"/>
    <xf numFmtId="0" fontId="21" fillId="7" borderId="2" xfId="0" applyFont="1" applyFill="1" applyBorder="1" applyAlignment="1">
      <alignment wrapText="1"/>
    </xf>
    <xf numFmtId="0" fontId="21" fillId="4" borderId="2" xfId="0" applyFont="1" applyFill="1" applyBorder="1"/>
    <xf numFmtId="0" fontId="20" fillId="4" borderId="2" xfId="0" applyFont="1" applyFill="1" applyBorder="1"/>
    <xf numFmtId="0" fontId="21" fillId="4" borderId="2" xfId="0" applyFont="1" applyFill="1" applyBorder="1" applyAlignment="1">
      <alignment wrapText="1"/>
    </xf>
    <xf numFmtId="1" fontId="20" fillId="10" borderId="2" xfId="0" applyNumberFormat="1" applyFont="1" applyFill="1" applyBorder="1"/>
    <xf numFmtId="0" fontId="20" fillId="7" borderId="2" xfId="0" applyFont="1" applyFill="1" applyBorder="1"/>
    <xf numFmtId="0" fontId="21" fillId="7" borderId="9" xfId="0" applyFont="1" applyFill="1" applyBorder="1" applyAlignment="1">
      <alignment wrapText="1"/>
    </xf>
    <xf numFmtId="165" fontId="21" fillId="7" borderId="2" xfId="0" applyNumberFormat="1" applyFont="1" applyFill="1" applyBorder="1" applyAlignment="1">
      <alignment horizontal="right"/>
    </xf>
    <xf numFmtId="0" fontId="21" fillId="9" borderId="2" xfId="0" applyFont="1" applyFill="1" applyBorder="1" applyAlignment="1">
      <alignment horizontal="left" vertical="center" wrapText="1"/>
    </xf>
    <xf numFmtId="0" fontId="21" fillId="9" borderId="2" xfId="0" applyFont="1" applyFill="1" applyBorder="1" applyAlignment="1">
      <alignment vertical="center" wrapText="1"/>
    </xf>
    <xf numFmtId="0" fontId="20" fillId="10" borderId="2" xfId="0" applyFont="1" applyFill="1" applyBorder="1" applyAlignment="1">
      <alignment wrapText="1"/>
    </xf>
    <xf numFmtId="0" fontId="20" fillId="9" borderId="2" xfId="0" applyFont="1" applyFill="1" applyBorder="1" applyAlignment="1">
      <alignment wrapText="1"/>
    </xf>
    <xf numFmtId="1" fontId="21" fillId="7" borderId="2" xfId="0" applyNumberFormat="1" applyFont="1" applyFill="1" applyBorder="1"/>
    <xf numFmtId="0" fontId="21" fillId="7" borderId="2" xfId="0" applyFont="1" applyFill="1" applyBorder="1"/>
    <xf numFmtId="2" fontId="21" fillId="7" borderId="2" xfId="0" applyNumberFormat="1" applyFont="1" applyFill="1" applyBorder="1"/>
    <xf numFmtId="165" fontId="21" fillId="4" borderId="2" xfId="0" applyNumberFormat="1" applyFont="1" applyFill="1" applyBorder="1"/>
    <xf numFmtId="2" fontId="21" fillId="4" borderId="2" xfId="0" applyNumberFormat="1" applyFont="1" applyFill="1" applyBorder="1"/>
    <xf numFmtId="2" fontId="20" fillId="10" borderId="2" xfId="0" applyNumberFormat="1" applyFont="1" applyFill="1" applyBorder="1"/>
    <xf numFmtId="0" fontId="20" fillId="0" borderId="0" xfId="0" applyFont="1" applyAlignment="1"/>
    <xf numFmtId="165" fontId="21" fillId="12" borderId="2" xfId="0" applyNumberFormat="1" applyFont="1" applyFill="1" applyBorder="1" applyAlignment="1">
      <alignment wrapText="1"/>
    </xf>
    <xf numFmtId="0" fontId="20" fillId="12" borderId="2" xfId="0" applyFont="1" applyFill="1" applyBorder="1" applyAlignment="1">
      <alignment wrapText="1"/>
    </xf>
    <xf numFmtId="165" fontId="21" fillId="12" borderId="2" xfId="0" applyNumberFormat="1" applyFont="1" applyFill="1" applyBorder="1"/>
    <xf numFmtId="165" fontId="21" fillId="7" borderId="2" xfId="0" applyNumberFormat="1" applyFont="1" applyFill="1" applyBorder="1"/>
    <xf numFmtId="0" fontId="21" fillId="12" borderId="2" xfId="0" applyFont="1" applyFill="1" applyBorder="1"/>
    <xf numFmtId="0" fontId="20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9" xfId="0" applyFont="1" applyBorder="1" applyAlignment="1">
      <alignment wrapText="1"/>
    </xf>
    <xf numFmtId="0" fontId="20" fillId="0" borderId="9" xfId="0" applyFont="1" applyBorder="1"/>
    <xf numFmtId="165" fontId="21" fillId="12" borderId="9" xfId="0" applyNumberFormat="1" applyFont="1" applyFill="1" applyBorder="1"/>
    <xf numFmtId="0" fontId="20" fillId="0" borderId="0" xfId="0" applyFont="1" applyBorder="1"/>
    <xf numFmtId="2" fontId="21" fillId="0" borderId="2" xfId="0" applyNumberFormat="1" applyFont="1" applyBorder="1"/>
    <xf numFmtId="2" fontId="21" fillId="12" borderId="2" xfId="0" applyNumberFormat="1" applyFont="1" applyFill="1" applyBorder="1"/>
    <xf numFmtId="0" fontId="2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5" fontId="21" fillId="7" borderId="2" xfId="0" applyNumberFormat="1" applyFont="1" applyFill="1" applyBorder="1" applyAlignment="1">
      <alignment wrapText="1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0" fontId="25" fillId="3" borderId="10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7" borderId="2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3" borderId="2" xfId="0" applyFont="1" applyFill="1" applyBorder="1" applyAlignment="1">
      <alignment wrapText="1"/>
    </xf>
    <xf numFmtId="0" fontId="24" fillId="3" borderId="2" xfId="0" applyFont="1" applyFill="1" applyBorder="1" applyAlignment="1">
      <alignment horizontal="center" wrapText="1"/>
    </xf>
    <xf numFmtId="1" fontId="21" fillId="3" borderId="2" xfId="0" applyNumberFormat="1" applyFont="1" applyFill="1" applyBorder="1"/>
    <xf numFmtId="1" fontId="20" fillId="3" borderId="2" xfId="0" applyNumberFormat="1" applyFont="1" applyFill="1" applyBorder="1"/>
    <xf numFmtId="1" fontId="21" fillId="12" borderId="2" xfId="0" applyNumberFormat="1" applyFont="1" applyFill="1" applyBorder="1"/>
    <xf numFmtId="1" fontId="20" fillId="12" borderId="2" xfId="0" applyNumberFormat="1" applyFont="1" applyFill="1" applyBorder="1"/>
    <xf numFmtId="2" fontId="11" fillId="0" borderId="2" xfId="0" applyNumberFormat="1" applyFont="1" applyFill="1" applyBorder="1" applyAlignment="1" applyProtection="1">
      <alignment horizontal="left" vertical="center" wrapText="1" shrinkToFit="1"/>
    </xf>
    <xf numFmtId="49" fontId="1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center" vertical="center" wrapText="1" shrinkToFi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/>
    </xf>
    <xf numFmtId="3" fontId="31" fillId="4" borderId="7" xfId="0" applyNumberFormat="1" applyFont="1" applyFill="1" applyBorder="1" applyAlignment="1">
      <alignment horizontal="center" vertical="center" wrapText="1"/>
    </xf>
    <xf numFmtId="3" fontId="32" fillId="4" borderId="7" xfId="0" applyNumberFormat="1" applyFont="1" applyFill="1" applyBorder="1" applyAlignment="1">
      <alignment horizontal="center" vertical="center" wrapText="1"/>
    </xf>
    <xf numFmtId="3" fontId="31" fillId="4" borderId="2" xfId="0" applyNumberFormat="1" applyFont="1" applyFill="1" applyBorder="1" applyAlignment="1">
      <alignment horizontal="center" vertical="center" wrapText="1"/>
    </xf>
    <xf numFmtId="3" fontId="31" fillId="5" borderId="2" xfId="0" applyNumberFormat="1" applyFont="1" applyFill="1" applyBorder="1" applyAlignment="1">
      <alignment horizontal="center" vertical="center" wrapText="1"/>
    </xf>
    <xf numFmtId="0" fontId="33" fillId="6" borderId="2" xfId="0" applyFont="1" applyFill="1" applyBorder="1"/>
    <xf numFmtId="0" fontId="34" fillId="7" borderId="2" xfId="0" applyFont="1" applyFill="1" applyBorder="1"/>
    <xf numFmtId="164" fontId="35" fillId="0" borderId="2" xfId="0" applyNumberFormat="1" applyFont="1" applyFill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" fontId="36" fillId="6" borderId="2" xfId="0" applyNumberFormat="1" applyFont="1" applyFill="1" applyBorder="1" applyAlignment="1">
      <alignment horizontal="center" vertical="center" wrapText="1"/>
    </xf>
    <xf numFmtId="0" fontId="37" fillId="7" borderId="2" xfId="0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1" fontId="8" fillId="7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35" fillId="0" borderId="2" xfId="0" applyNumberFormat="1" applyFont="1" applyFill="1" applyBorder="1" applyAlignment="1">
      <alignment horizontal="center" vertical="center" wrapText="1"/>
    </xf>
    <xf numFmtId="1" fontId="35" fillId="0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36" fillId="6" borderId="2" xfId="0" applyNumberFormat="1" applyFont="1" applyFill="1" applyBorder="1" applyAlignment="1">
      <alignment vertical="center"/>
    </xf>
    <xf numFmtId="1" fontId="37" fillId="7" borderId="2" xfId="0" applyNumberFormat="1" applyFont="1" applyFill="1" applyBorder="1"/>
    <xf numFmtId="1" fontId="35" fillId="0" borderId="9" xfId="0" applyNumberFormat="1" applyFont="1" applyFill="1" applyBorder="1" applyAlignment="1">
      <alignment horizontal="center" vertical="center" wrapText="1"/>
    </xf>
    <xf numFmtId="1" fontId="35" fillId="0" borderId="10" xfId="0" applyNumberFormat="1" applyFont="1" applyFill="1" applyBorder="1" applyAlignment="1">
      <alignment horizontal="center" vertical="center" wrapText="1"/>
    </xf>
    <xf numFmtId="0" fontId="36" fillId="6" borderId="2" xfId="0" applyFont="1" applyFill="1" applyBorder="1" applyAlignment="1">
      <alignment vertical="center"/>
    </xf>
    <xf numFmtId="164" fontId="8" fillId="7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 wrapText="1"/>
    </xf>
    <xf numFmtId="4" fontId="35" fillId="0" borderId="6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164" fontId="36" fillId="6" borderId="2" xfId="0" applyNumberFormat="1" applyFont="1" applyFill="1" applyBorder="1" applyAlignment="1">
      <alignment horizontal="center" vertical="center" wrapText="1"/>
    </xf>
    <xf numFmtId="4" fontId="2" fillId="7" borderId="2" xfId="0" applyNumberFormat="1" applyFont="1" applyFill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center" vertical="center" wrapText="1"/>
    </xf>
    <xf numFmtId="3" fontId="35" fillId="0" borderId="6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center" vertical="center" wrapText="1"/>
    </xf>
    <xf numFmtId="165" fontId="36" fillId="6" borderId="2" xfId="0" applyNumberFormat="1" applyFont="1" applyFill="1" applyBorder="1" applyAlignment="1">
      <alignment horizontal="center" vertical="center" wrapText="1"/>
    </xf>
    <xf numFmtId="3" fontId="36" fillId="6" borderId="2" xfId="0" applyNumberFormat="1" applyFont="1" applyFill="1" applyBorder="1" applyAlignment="1">
      <alignment horizontal="center" vertical="center" wrapText="1"/>
    </xf>
    <xf numFmtId="3" fontId="8" fillId="7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top" wrapText="1" shrinkToFit="1"/>
    </xf>
    <xf numFmtId="0" fontId="13" fillId="4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 shrinkToFit="1"/>
    </xf>
    <xf numFmtId="1" fontId="2" fillId="7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wrapText="1"/>
    </xf>
    <xf numFmtId="0" fontId="20" fillId="0" borderId="3" xfId="0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0" fontId="6" fillId="0" borderId="2" xfId="0" applyNumberFormat="1" applyFont="1" applyFill="1" applyBorder="1" applyAlignment="1" applyProtection="1">
      <alignment horizontal="left" vertical="center" wrapText="1" shrinkToFit="1"/>
    </xf>
    <xf numFmtId="0" fontId="21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12" borderId="3" xfId="0" applyFont="1" applyFill="1" applyBorder="1" applyAlignment="1" applyProtection="1">
      <alignment wrapText="1"/>
      <protection locked="0"/>
    </xf>
    <xf numFmtId="0" fontId="20" fillId="12" borderId="2" xfId="0" applyFont="1" applyFill="1" applyBorder="1" applyProtection="1">
      <protection locked="0"/>
    </xf>
    <xf numFmtId="165" fontId="21" fillId="12" borderId="2" xfId="0" applyNumberFormat="1" applyFont="1" applyFill="1" applyBorder="1" applyProtection="1">
      <protection locked="0"/>
    </xf>
    <xf numFmtId="0" fontId="20" fillId="12" borderId="3" xfId="0" applyFont="1" applyFill="1" applyBorder="1" applyProtection="1">
      <protection locked="0"/>
    </xf>
    <xf numFmtId="165" fontId="21" fillId="6" borderId="2" xfId="0" applyNumberFormat="1" applyFont="1" applyFill="1" applyBorder="1" applyAlignment="1" applyProtection="1">
      <alignment horizontal="right"/>
      <protection locked="0"/>
    </xf>
    <xf numFmtId="0" fontId="20" fillId="12" borderId="6" xfId="0" applyFont="1" applyFill="1" applyBorder="1" applyProtection="1">
      <protection locked="0"/>
    </xf>
    <xf numFmtId="0" fontId="21" fillId="12" borderId="2" xfId="0" applyFont="1" applyFill="1" applyBorder="1" applyProtection="1">
      <protection locked="0"/>
    </xf>
    <xf numFmtId="0" fontId="21" fillId="12" borderId="6" xfId="0" applyFont="1" applyFill="1" applyBorder="1" applyProtection="1">
      <protection locked="0"/>
    </xf>
    <xf numFmtId="0" fontId="20" fillId="0" borderId="2" xfId="0" applyFont="1" applyFill="1" applyBorder="1" applyAlignment="1" applyProtection="1">
      <alignment wrapText="1"/>
      <protection locked="0"/>
    </xf>
    <xf numFmtId="0" fontId="21" fillId="0" borderId="2" xfId="0" applyFont="1" applyFill="1" applyBorder="1" applyAlignment="1" applyProtection="1">
      <alignment wrapText="1"/>
      <protection locked="0"/>
    </xf>
    <xf numFmtId="0" fontId="21" fillId="6" borderId="2" xfId="0" applyFont="1" applyFill="1" applyBorder="1" applyAlignment="1" applyProtection="1">
      <alignment wrapText="1"/>
      <protection locked="0"/>
    </xf>
    <xf numFmtId="165" fontId="20" fillId="12" borderId="2" xfId="0" applyNumberFormat="1" applyFont="1" applyFill="1" applyBorder="1" applyProtection="1">
      <protection locked="0"/>
    </xf>
    <xf numFmtId="2" fontId="20" fillId="12" borderId="2" xfId="0" applyNumberFormat="1" applyFont="1" applyFill="1" applyBorder="1" applyProtection="1">
      <protection locked="0"/>
    </xf>
    <xf numFmtId="0" fontId="21" fillId="6" borderId="2" xfId="0" applyFont="1" applyFill="1" applyBorder="1" applyProtection="1">
      <protection locked="0"/>
    </xf>
    <xf numFmtId="2" fontId="11" fillId="0" borderId="2" xfId="0" applyNumberFormat="1" applyFont="1" applyFill="1" applyBorder="1" applyAlignment="1" applyProtection="1">
      <alignment horizontal="left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12" borderId="1" xfId="0" applyFont="1" applyFill="1" applyBorder="1" applyAlignment="1">
      <alignment horizontal="left" vertical="center" wrapText="1"/>
    </xf>
    <xf numFmtId="0" fontId="22" fillId="12" borderId="1" xfId="0" applyFont="1" applyFill="1" applyBorder="1" applyAlignment="1">
      <alignment horizontal="left" vertical="center" wrapText="1"/>
    </xf>
    <xf numFmtId="0" fontId="22" fillId="12" borderId="8" xfId="0" applyFont="1" applyFill="1" applyBorder="1" applyAlignment="1">
      <alignment horizontal="left" vertical="center" wrapText="1"/>
    </xf>
    <xf numFmtId="0" fontId="27" fillId="12" borderId="0" xfId="0" applyFont="1" applyFill="1" applyBorder="1" applyAlignment="1">
      <alignment horizontal="center" wrapText="1"/>
    </xf>
    <xf numFmtId="0" fontId="27" fillId="12" borderId="11" xfId="0" applyFont="1" applyFill="1" applyBorder="1" applyAlignment="1">
      <alignment horizontal="center" wrapText="1"/>
    </xf>
    <xf numFmtId="0" fontId="25" fillId="12" borderId="0" xfId="0" applyFont="1" applyFill="1" applyBorder="1" applyAlignment="1">
      <alignment horizontal="left" vertical="center" wrapText="1"/>
    </xf>
    <xf numFmtId="0" fontId="22" fillId="12" borderId="0" xfId="0" applyFont="1" applyFill="1" applyBorder="1" applyAlignment="1">
      <alignment horizontal="left" vertical="center" wrapText="1"/>
    </xf>
    <xf numFmtId="0" fontId="22" fillId="12" borderId="11" xfId="0" applyFont="1" applyFill="1" applyBorder="1" applyAlignment="1">
      <alignment horizontal="left" vertical="center" wrapText="1"/>
    </xf>
    <xf numFmtId="0" fontId="20" fillId="9" borderId="6" xfId="0" applyFont="1" applyFill="1" applyBorder="1"/>
    <xf numFmtId="0" fontId="20" fillId="9" borderId="7" xfId="0" applyFont="1" applyFill="1" applyBorder="1"/>
    <xf numFmtId="0" fontId="20" fillId="9" borderId="4" xfId="0" applyFont="1" applyFill="1" applyBorder="1"/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9" borderId="6" xfId="0" applyFont="1" applyFill="1" applyBorder="1" applyAlignment="1">
      <alignment vertical="center" wrapText="1"/>
    </xf>
    <xf numFmtId="0" fontId="21" fillId="9" borderId="7" xfId="0" applyFont="1" applyFill="1" applyBorder="1" applyAlignment="1">
      <alignment vertical="center" wrapText="1"/>
    </xf>
    <xf numFmtId="0" fontId="21" fillId="9" borderId="4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3" fillId="9" borderId="6" xfId="0" applyFont="1" applyFill="1" applyBorder="1" applyAlignment="1">
      <alignment vertical="center" wrapText="1"/>
    </xf>
    <xf numFmtId="0" fontId="23" fillId="9" borderId="7" xfId="0" applyFont="1" applyFill="1" applyBorder="1" applyAlignment="1">
      <alignment vertical="center" wrapText="1"/>
    </xf>
    <xf numFmtId="0" fontId="23" fillId="9" borderId="4" xfId="0" applyFont="1" applyFill="1" applyBorder="1" applyAlignment="1">
      <alignment vertical="center" wrapText="1"/>
    </xf>
    <xf numFmtId="0" fontId="2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1514475</xdr:colOff>
      <xdr:row>0</xdr:row>
      <xdr:rowOff>0</xdr:rowOff>
    </xdr:from>
    <xdr:to>
      <xdr:col>1</xdr:col>
      <xdr:colOff>1514475</xdr:colOff>
      <xdr:row>0</xdr:row>
      <xdr:rowOff>95250</xdr:rowOff>
    </xdr:to>
    <xdr:sp macro="" textlink="">
      <xdr:nvSpPr>
        <xdr:cNvPr id="37" name="TextBox 108"/>
        <xdr:cNvSpPr txBox="1">
          <a:spLocks/>
        </xdr:cNvSpPr>
      </xdr:nvSpPr>
      <xdr:spPr bwMode="auto">
        <a:xfrm>
          <a:off x="1885950" y="21669375"/>
          <a:ext cx="150495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810808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61</xdr:row>
      <xdr:rowOff>0</xdr:rowOff>
    </xdr:from>
    <xdr:ext cx="184731" cy="283457"/>
    <xdr:sp macro="" textlink="">
      <xdr:nvSpPr>
        <xdr:cNvPr id="87" name="TextBox 86"/>
        <xdr:cNvSpPr txBox="1"/>
      </xdr:nvSpPr>
      <xdr:spPr>
        <a:xfrm>
          <a:off x="2029883" y="27489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88" name="TextBox 87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89" name="TextBox 88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90" name="TextBox 89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91" name="TextBox 90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92" name="TextBox 91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93" name="TextBox 92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94" name="TextBox 93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95" name="TextBox 94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61</xdr:row>
      <xdr:rowOff>0</xdr:rowOff>
    </xdr:from>
    <xdr:ext cx="184731" cy="283457"/>
    <xdr:sp macro="" textlink="">
      <xdr:nvSpPr>
        <xdr:cNvPr id="96" name="TextBox 95"/>
        <xdr:cNvSpPr txBox="1"/>
      </xdr:nvSpPr>
      <xdr:spPr>
        <a:xfrm>
          <a:off x="2029883" y="27489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97" name="TextBox 96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98" name="TextBox 97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99" name="TextBox 98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00" name="TextBox 99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01" name="TextBox 100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02" name="TextBox 101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03" name="TextBox 102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04" name="TextBox 103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05" name="TextBox 104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06" name="TextBox 105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07" name="TextBox 106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08" name="TextBox 107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09" name="TextBox 108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10" name="TextBox 109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11" name="TextBox 110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12" name="TextBox 111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13" name="TextBox 112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14" name="TextBox 113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15" name="TextBox 114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16" name="TextBox 115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17" name="TextBox 116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18" name="TextBox 117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19" name="TextBox 118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20" name="TextBox 119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2428" cy="262842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029883" y="330993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2428" cy="262842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029883" y="330993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153695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20358" y="330993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61</xdr:row>
      <xdr:rowOff>0</xdr:rowOff>
    </xdr:from>
    <xdr:ext cx="190500" cy="95250"/>
    <xdr:sp macro="" textlink="">
      <xdr:nvSpPr>
        <xdr:cNvPr id="142" name="TextBox 108"/>
        <xdr:cNvSpPr txBox="1">
          <a:spLocks/>
        </xdr:cNvSpPr>
      </xdr:nvSpPr>
      <xdr:spPr>
        <a:xfrm>
          <a:off x="2028825" y="2748915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43" name="TextBox 142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44" name="TextBox 143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45" name="TextBox 144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61</xdr:row>
      <xdr:rowOff>0</xdr:rowOff>
    </xdr:from>
    <xdr:ext cx="184731" cy="283457"/>
    <xdr:sp macro="" textlink="">
      <xdr:nvSpPr>
        <xdr:cNvPr id="146" name="TextBox 145"/>
        <xdr:cNvSpPr txBox="1"/>
      </xdr:nvSpPr>
      <xdr:spPr>
        <a:xfrm>
          <a:off x="2029883" y="27489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47" name="TextBox 146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48" name="TextBox 147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49" name="TextBox 148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50" name="TextBox 149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51" name="TextBox 150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52" name="TextBox 151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53" name="TextBox 152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54" name="TextBox 153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55" name="TextBox 154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56" name="TextBox 155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57" name="TextBox 156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58" name="TextBox 157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59" name="TextBox 158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60" name="TextBox 159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61" name="TextBox 160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62" name="TextBox 161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63" name="TextBox 162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64" name="TextBox 163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65" name="TextBox 164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66" name="TextBox 165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67" name="TextBox 166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68" name="TextBox 167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69" name="TextBox 168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70" name="TextBox 169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2428" cy="262842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029883" y="330993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2428" cy="262842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029883" y="330993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153695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020358" y="330993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200130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200130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200130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200130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56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982258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56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982258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56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982258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56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982258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/>
          </a:extLst>
        </xdr:cNvPr>
        <xdr:cNvSpPr txBox="1"/>
      </xdr:nvSpPr>
      <xdr:spPr>
        <a:xfrm>
          <a:off x="2029883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/>
          </a:extLst>
        </xdr:cNvPr>
        <xdr:cNvSpPr txBox="1"/>
      </xdr:nvSpPr>
      <xdr:spPr>
        <a:xfrm>
          <a:off x="2029883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/>
          </a:extLst>
        </xdr:cNvPr>
        <xdr:cNvSpPr txBox="1"/>
      </xdr:nvSpPr>
      <xdr:spPr>
        <a:xfrm>
          <a:off x="2029883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/>
          </a:extLst>
        </xdr:cNvPr>
        <xdr:cNvSpPr txBox="1"/>
      </xdr:nvSpPr>
      <xdr:spPr>
        <a:xfrm>
          <a:off x="2029883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/>
          </a:extLst>
        </xdr:cNvPr>
        <xdr:cNvSpPr txBox="1"/>
      </xdr:nvSpPr>
      <xdr:spPr>
        <a:xfrm>
          <a:off x="2029883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/>
          </a:extLst>
        </xdr:cNvPr>
        <xdr:cNvSpPr txBox="1"/>
      </xdr:nvSpPr>
      <xdr:spPr>
        <a:xfrm>
          <a:off x="2029883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21" name="TextBox 220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22" name="TextBox 221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23" name="TextBox 222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24" name="TextBox 223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25" name="TextBox 224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26" name="TextBox 225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27" name="TextBox 226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28" name="TextBox 227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29" name="TextBox 228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30" name="TextBox 229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31" name="TextBox 230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32" name="TextBox 231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33" name="TextBox 232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34" name="TextBox 233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35" name="TextBox 234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36" name="TextBox 235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37" name="TextBox 236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38" name="TextBox 237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39" name="TextBox 238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40" name="TextBox 239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41" name="TextBox 240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42" name="TextBox 241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43" name="TextBox 242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44" name="TextBox 243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45" name="TextBox 244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46" name="TextBox 245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47" name="TextBox 246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2428" cy="262842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029883" y="330993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2428" cy="262842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029883" y="330993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153695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020358" y="330993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70" name="TextBox 269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71" name="TextBox 270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72" name="TextBox 271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73" name="TextBox 272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74" name="TextBox 273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75" name="TextBox 274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76" name="TextBox 275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77" name="TextBox 276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78" name="TextBox 277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80" name="TextBox 279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81" name="TextBox 280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82" name="TextBox 281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83" name="TextBox 282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84" name="TextBox 283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85" name="TextBox 284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86" name="TextBox 285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87" name="TextBox 286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88" name="TextBox 287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89" name="TextBox 288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90" name="TextBox 289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91" name="TextBox 290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92" name="TextBox 291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93" name="TextBox 292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94" name="TextBox 293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95" name="TextBox 294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2428" cy="262842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029883" y="330993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2428" cy="262842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029883" y="330993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153695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020358" y="330993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70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00130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70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00130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70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00130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70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00130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56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982258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56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982258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56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982258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56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982258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/>
          </a:extLst>
        </xdr:cNvPr>
        <xdr:cNvSpPr txBox="1"/>
      </xdr:nvSpPr>
      <xdr:spPr>
        <a:xfrm>
          <a:off x="2029883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/>
          </a:extLst>
        </xdr:cNvPr>
        <xdr:cNvSpPr txBox="1"/>
      </xdr:nvSpPr>
      <xdr:spPr>
        <a:xfrm>
          <a:off x="2029883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/>
          </a:extLst>
        </xdr:cNvPr>
        <xdr:cNvSpPr txBox="1"/>
      </xdr:nvSpPr>
      <xdr:spPr>
        <a:xfrm>
          <a:off x="2029883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/>
          </a:extLst>
        </xdr:cNvPr>
        <xdr:cNvSpPr txBox="1"/>
      </xdr:nvSpPr>
      <xdr:spPr>
        <a:xfrm>
          <a:off x="2029883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/>
          </a:extLst>
        </xdr:cNvPr>
        <xdr:cNvSpPr txBox="1"/>
      </xdr:nvSpPr>
      <xdr:spPr>
        <a:xfrm>
          <a:off x="2029883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/>
          </a:extLst>
        </xdr:cNvPr>
        <xdr:cNvSpPr txBox="1"/>
      </xdr:nvSpPr>
      <xdr:spPr>
        <a:xfrm>
          <a:off x="2029883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/>
          </a:extLst>
        </xdr:cNvPr>
        <xdr:cNvSpPr txBox="1"/>
      </xdr:nvSpPr>
      <xdr:spPr>
        <a:xfrm>
          <a:off x="2020358" y="330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/>
          </a:extLst>
        </xdr:cNvPr>
        <xdr:cNvSpPr txBox="1"/>
      </xdr:nvSpPr>
      <xdr:spPr>
        <a:xfrm>
          <a:off x="1972733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347" name="TextBox 346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348" name="TextBox 347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349" name="TextBox 348"/>
        <xdr:cNvSpPr txBox="1"/>
      </xdr:nvSpPr>
      <xdr:spPr>
        <a:xfrm>
          <a:off x="2029883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350" name="TextBox 349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351" name="TextBox 350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352" name="TextBox 351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53" name="TextBox 352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54" name="TextBox 353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355" name="TextBox 354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356" name="TextBox 355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57" name="TextBox 356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58" name="TextBox 357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359" name="TextBox 358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360" name="TextBox 359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361" name="TextBox 360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362" name="TextBox 361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363" name="TextBox 362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364" name="TextBox 363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65" name="TextBox 364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66" name="TextBox 365"/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367" name="TextBox 366"/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368" name="TextBox 367"/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369" name="TextBox 368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370" name="TextBox 369"/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371" name="TextBox 370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372" name="TextBox 371"/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2428" cy="262842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029883" y="330993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2428" cy="262842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029883" y="330993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153695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020358" y="330993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2029883" y="33099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2020358" y="33099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020358" y="33099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1972733" y="253650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1972733" y="253650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82"/>
  <sheetViews>
    <sheetView zoomScale="80" zoomScaleNormal="80" workbookViewId="0">
      <pane xSplit="4" ySplit="4" topLeftCell="H5" activePane="bottomRight" state="frozen"/>
      <selection pane="topRight" activeCell="E1" sqref="E1"/>
      <selection pane="bottomLeft" activeCell="A5" sqref="A5"/>
      <selection pane="bottomRight" activeCell="N56" sqref="N56:N70"/>
    </sheetView>
  </sheetViews>
  <sheetFormatPr defaultRowHeight="12.75" outlineLevelCol="1" x14ac:dyDescent="0.2"/>
  <cols>
    <col min="1" max="1" width="5.5703125" style="46" customWidth="1"/>
    <col min="2" max="2" width="45.28515625" style="47" customWidth="1"/>
    <col min="3" max="3" width="13" style="47" customWidth="1" outlineLevel="1"/>
    <col min="4" max="4" width="9.5703125" style="48" customWidth="1"/>
    <col min="5" max="5" width="12.7109375" style="49" customWidth="1" outlineLevel="1"/>
    <col min="6" max="6" width="12.5703125" style="50" customWidth="1" outlineLevel="1"/>
    <col min="7" max="7" width="14.140625" style="49" customWidth="1" outlineLevel="1"/>
    <col min="8" max="8" width="12.5703125" style="50" customWidth="1" outlineLevel="1"/>
    <col min="9" max="9" width="12.5703125" style="49" customWidth="1" outlineLevel="1"/>
    <col min="10" max="10" width="12.7109375" style="50" customWidth="1" outlineLevel="1"/>
    <col min="11" max="11" width="12.28515625" style="50" customWidth="1" outlineLevel="1"/>
    <col min="12" max="12" width="13.42578125" style="49" customWidth="1" outlineLevel="1"/>
    <col min="13" max="13" width="14.28515625" style="49" customWidth="1"/>
    <col min="14" max="14" width="16" style="50" customWidth="1"/>
    <col min="15" max="15" width="14.7109375" style="51" customWidth="1"/>
    <col min="16" max="16" width="15.5703125" style="1" customWidth="1"/>
    <col min="17" max="16384" width="9.140625" style="2"/>
  </cols>
  <sheetData>
    <row r="1" spans="1:21" ht="15.75" x14ac:dyDescent="0.2">
      <c r="A1" s="142"/>
      <c r="B1" s="143" t="s">
        <v>211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  <c r="S1" s="43"/>
      <c r="T1" s="44"/>
      <c r="U1" s="45"/>
    </row>
    <row r="2" spans="1:21" ht="51" x14ac:dyDescent="0.2">
      <c r="A2" s="144" t="s">
        <v>212</v>
      </c>
      <c r="B2" s="145" t="s">
        <v>0</v>
      </c>
      <c r="C2" s="146" t="s">
        <v>1</v>
      </c>
      <c r="D2" s="146" t="s">
        <v>213</v>
      </c>
      <c r="E2" s="4" t="s">
        <v>214</v>
      </c>
      <c r="F2" s="4" t="s">
        <v>215</v>
      </c>
      <c r="G2" s="4" t="s">
        <v>216</v>
      </c>
      <c r="H2" s="4" t="s">
        <v>217</v>
      </c>
      <c r="I2" s="4" t="s">
        <v>218</v>
      </c>
      <c r="J2" s="147" t="s">
        <v>219</v>
      </c>
      <c r="K2" s="4" t="s">
        <v>220</v>
      </c>
      <c r="L2" s="148" t="s">
        <v>221</v>
      </c>
      <c r="M2" s="5" t="s">
        <v>2</v>
      </c>
      <c r="N2" s="6" t="s">
        <v>222</v>
      </c>
      <c r="O2" s="149" t="s">
        <v>223</v>
      </c>
      <c r="P2" s="8" t="s">
        <v>224</v>
      </c>
    </row>
    <row r="3" spans="1:21" x14ac:dyDescent="0.2">
      <c r="A3" s="144"/>
      <c r="B3" s="150" t="s">
        <v>3</v>
      </c>
      <c r="C3" s="151"/>
      <c r="D3" s="146"/>
      <c r="E3" s="152">
        <v>52612402000</v>
      </c>
      <c r="F3" s="152" t="s">
        <v>225</v>
      </c>
      <c r="G3" s="152" t="s">
        <v>226</v>
      </c>
      <c r="H3" s="152" t="s">
        <v>227</v>
      </c>
      <c r="I3" s="152" t="s">
        <v>228</v>
      </c>
      <c r="J3" s="153" t="s">
        <v>229</v>
      </c>
      <c r="K3" s="152" t="s">
        <v>230</v>
      </c>
      <c r="L3" s="154" t="s">
        <v>231</v>
      </c>
      <c r="M3" s="155"/>
      <c r="N3" s="7" t="s">
        <v>232</v>
      </c>
      <c r="O3" s="149"/>
      <c r="P3" s="8"/>
    </row>
    <row r="4" spans="1:21" x14ac:dyDescent="0.2">
      <c r="A4" s="144"/>
      <c r="B4" s="150" t="s">
        <v>4</v>
      </c>
      <c r="C4" s="151"/>
      <c r="D4" s="146"/>
      <c r="E4" s="152" t="s">
        <v>233</v>
      </c>
      <c r="F4" s="152" t="s">
        <v>234</v>
      </c>
      <c r="G4" s="152" t="s">
        <v>235</v>
      </c>
      <c r="H4" s="152" t="s">
        <v>236</v>
      </c>
      <c r="I4" s="152" t="s">
        <v>237</v>
      </c>
      <c r="J4" s="153" t="s">
        <v>238</v>
      </c>
      <c r="K4" s="152" t="s">
        <v>239</v>
      </c>
      <c r="L4" s="154" t="s">
        <v>240</v>
      </c>
      <c r="M4" s="155"/>
      <c r="N4" s="7" t="s">
        <v>241</v>
      </c>
      <c r="O4" s="149"/>
      <c r="P4" s="8"/>
    </row>
    <row r="5" spans="1:21" x14ac:dyDescent="0.2">
      <c r="A5" s="156">
        <v>1</v>
      </c>
      <c r="B5" s="157">
        <v>2</v>
      </c>
      <c r="C5" s="158"/>
      <c r="D5" s="159">
        <v>3</v>
      </c>
      <c r="E5" s="160">
        <v>4</v>
      </c>
      <c r="F5" s="160">
        <v>5</v>
      </c>
      <c r="G5" s="160">
        <v>6</v>
      </c>
      <c r="H5" s="160">
        <v>7</v>
      </c>
      <c r="I5" s="160">
        <v>8</v>
      </c>
      <c r="J5" s="160">
        <v>9</v>
      </c>
      <c r="K5" s="160">
        <v>10</v>
      </c>
      <c r="L5" s="161">
        <v>11</v>
      </c>
      <c r="M5" s="162">
        <v>12</v>
      </c>
      <c r="N5" s="163">
        <v>13</v>
      </c>
      <c r="O5" s="164">
        <v>14</v>
      </c>
      <c r="P5" s="165">
        <v>15</v>
      </c>
    </row>
    <row r="6" spans="1:21" ht="18.75" x14ac:dyDescent="0.3">
      <c r="A6" s="9"/>
      <c r="B6" s="10" t="s">
        <v>6</v>
      </c>
      <c r="C6" s="11"/>
      <c r="D6" s="11"/>
      <c r="E6" s="166"/>
      <c r="F6" s="166"/>
      <c r="G6" s="166"/>
      <c r="H6" s="166"/>
      <c r="I6" s="166"/>
      <c r="J6" s="166"/>
      <c r="K6" s="167"/>
      <c r="L6" s="166"/>
      <c r="M6" s="168"/>
      <c r="N6" s="169"/>
      <c r="O6" s="170"/>
      <c r="P6" s="171"/>
    </row>
    <row r="7" spans="1:21" ht="38.25" x14ac:dyDescent="0.2">
      <c r="A7" s="12" t="s">
        <v>5</v>
      </c>
      <c r="B7" s="13" t="s">
        <v>7</v>
      </c>
      <c r="C7" s="14" t="s">
        <v>8</v>
      </c>
      <c r="D7" s="15" t="s">
        <v>9</v>
      </c>
      <c r="E7" s="172">
        <v>28136</v>
      </c>
      <c r="F7" s="172">
        <v>75978</v>
      </c>
      <c r="G7" s="172">
        <v>16727</v>
      </c>
      <c r="H7" s="172">
        <v>69021</v>
      </c>
      <c r="I7" s="172">
        <v>79644</v>
      </c>
      <c r="J7" s="172">
        <v>14354</v>
      </c>
      <c r="K7" s="172">
        <v>42961</v>
      </c>
      <c r="L7" s="173">
        <v>38239</v>
      </c>
      <c r="M7" s="174">
        <f>SUM(E7:L7)</f>
        <v>365060</v>
      </c>
      <c r="N7" s="175">
        <f>M7</f>
        <v>365060</v>
      </c>
      <c r="O7" s="176">
        <v>365060</v>
      </c>
      <c r="P7" s="177">
        <v>365060</v>
      </c>
    </row>
    <row r="8" spans="1:21" ht="15.75" x14ac:dyDescent="0.25">
      <c r="A8" s="16"/>
      <c r="B8" s="10" t="s">
        <v>10</v>
      </c>
      <c r="C8" s="17"/>
      <c r="D8" s="18"/>
      <c r="E8" s="178"/>
      <c r="F8" s="178"/>
      <c r="G8" s="178"/>
      <c r="H8" s="178"/>
      <c r="I8" s="178"/>
      <c r="J8" s="178"/>
      <c r="K8" s="178"/>
      <c r="L8" s="178"/>
      <c r="M8" s="179"/>
      <c r="N8" s="180"/>
      <c r="O8" s="181"/>
      <c r="P8" s="182"/>
    </row>
    <row r="9" spans="1:21" ht="25.5" x14ac:dyDescent="0.2">
      <c r="A9" s="19">
        <v>2</v>
      </c>
      <c r="B9" s="13" t="s">
        <v>11</v>
      </c>
      <c r="C9" s="14" t="s">
        <v>12</v>
      </c>
      <c r="D9" s="15" t="s">
        <v>13</v>
      </c>
      <c r="E9" s="183">
        <f>SUM(E11:E22)</f>
        <v>0</v>
      </c>
      <c r="F9" s="183">
        <f t="shared" ref="F9:L9" si="0">SUM(F11:F22)</f>
        <v>0</v>
      </c>
      <c r="G9" s="183">
        <v>46</v>
      </c>
      <c r="H9" s="183">
        <f t="shared" si="0"/>
        <v>0</v>
      </c>
      <c r="I9" s="183">
        <f t="shared" si="0"/>
        <v>0</v>
      </c>
      <c r="J9" s="183">
        <f t="shared" si="0"/>
        <v>0</v>
      </c>
      <c r="K9" s="183">
        <f t="shared" si="0"/>
        <v>0</v>
      </c>
      <c r="L9" s="184">
        <f t="shared" si="0"/>
        <v>0</v>
      </c>
      <c r="M9" s="37">
        <v>46</v>
      </c>
      <c r="N9" s="185">
        <f>M9</f>
        <v>46</v>
      </c>
      <c r="O9" s="181"/>
      <c r="P9" s="186">
        <v>44</v>
      </c>
    </row>
    <row r="10" spans="1:21" ht="15.75" x14ac:dyDescent="0.2">
      <c r="A10" s="21"/>
      <c r="B10" s="22" t="s">
        <v>14</v>
      </c>
      <c r="C10" s="14"/>
      <c r="D10" s="23"/>
      <c r="E10" s="187"/>
      <c r="F10" s="187"/>
      <c r="G10" s="187"/>
      <c r="H10" s="187"/>
      <c r="I10" s="187"/>
      <c r="J10" s="187"/>
      <c r="K10" s="187"/>
      <c r="L10" s="188"/>
      <c r="M10" s="37"/>
      <c r="N10" s="185"/>
      <c r="O10" s="181"/>
      <c r="P10" s="186"/>
    </row>
    <row r="11" spans="1:21" ht="25.5" x14ac:dyDescent="0.2">
      <c r="A11" s="12" t="s">
        <v>15</v>
      </c>
      <c r="B11" s="13" t="s">
        <v>16</v>
      </c>
      <c r="C11" s="14" t="s">
        <v>12</v>
      </c>
      <c r="D11" s="15" t="s">
        <v>13</v>
      </c>
      <c r="E11" s="189"/>
      <c r="F11" s="189"/>
      <c r="G11" s="189">
        <v>1</v>
      </c>
      <c r="H11" s="189"/>
      <c r="I11" s="189"/>
      <c r="J11" s="189"/>
      <c r="K11" s="189"/>
      <c r="L11" s="190"/>
      <c r="M11" s="37">
        <f t="shared" ref="M11:M23" si="1">SUM(E11:L11)</f>
        <v>1</v>
      </c>
      <c r="N11" s="185">
        <f t="shared" ref="N11:N70" si="2">M11</f>
        <v>1</v>
      </c>
      <c r="O11" s="181"/>
      <c r="P11" s="186">
        <v>1</v>
      </c>
    </row>
    <row r="12" spans="1:21" ht="51" x14ac:dyDescent="0.2">
      <c r="A12" s="12" t="s">
        <v>17</v>
      </c>
      <c r="B12" s="13" t="s">
        <v>18</v>
      </c>
      <c r="C12" s="14" t="s">
        <v>12</v>
      </c>
      <c r="D12" s="15" t="s">
        <v>13</v>
      </c>
      <c r="E12" s="189"/>
      <c r="F12" s="189"/>
      <c r="G12" s="189">
        <v>2</v>
      </c>
      <c r="H12" s="189"/>
      <c r="I12" s="189"/>
      <c r="J12" s="189"/>
      <c r="K12" s="189"/>
      <c r="L12" s="190"/>
      <c r="M12" s="37">
        <f t="shared" si="1"/>
        <v>2</v>
      </c>
      <c r="N12" s="185">
        <f t="shared" si="2"/>
        <v>2</v>
      </c>
      <c r="O12" s="181"/>
      <c r="P12" s="186">
        <v>1</v>
      </c>
    </row>
    <row r="13" spans="1:21" ht="38.25" x14ac:dyDescent="0.2">
      <c r="A13" s="12" t="s">
        <v>19</v>
      </c>
      <c r="B13" s="13" t="s">
        <v>20</v>
      </c>
      <c r="C13" s="14" t="s">
        <v>12</v>
      </c>
      <c r="D13" s="15" t="s">
        <v>13</v>
      </c>
      <c r="E13" s="189"/>
      <c r="F13" s="189"/>
      <c r="G13" s="189"/>
      <c r="H13" s="189"/>
      <c r="I13" s="189"/>
      <c r="J13" s="189"/>
      <c r="K13" s="189"/>
      <c r="L13" s="190"/>
      <c r="M13" s="37">
        <f t="shared" si="1"/>
        <v>0</v>
      </c>
      <c r="N13" s="185">
        <f t="shared" si="2"/>
        <v>0</v>
      </c>
      <c r="O13" s="181"/>
      <c r="P13" s="186">
        <v>0</v>
      </c>
    </row>
    <row r="14" spans="1:21" ht="25.5" x14ac:dyDescent="0.2">
      <c r="A14" s="12" t="s">
        <v>21</v>
      </c>
      <c r="B14" s="13" t="s">
        <v>22</v>
      </c>
      <c r="C14" s="14" t="s">
        <v>12</v>
      </c>
      <c r="D14" s="15" t="s">
        <v>13</v>
      </c>
      <c r="E14" s="189"/>
      <c r="F14" s="189"/>
      <c r="G14" s="189">
        <v>3</v>
      </c>
      <c r="H14" s="189"/>
      <c r="I14" s="189"/>
      <c r="J14" s="189"/>
      <c r="K14" s="189"/>
      <c r="L14" s="190"/>
      <c r="M14" s="37">
        <f t="shared" si="1"/>
        <v>3</v>
      </c>
      <c r="N14" s="185">
        <f t="shared" si="2"/>
        <v>3</v>
      </c>
      <c r="O14" s="181"/>
      <c r="P14" s="186">
        <v>3</v>
      </c>
    </row>
    <row r="15" spans="1:21" ht="25.5" x14ac:dyDescent="0.2">
      <c r="A15" s="12" t="s">
        <v>23</v>
      </c>
      <c r="B15" s="13" t="s">
        <v>24</v>
      </c>
      <c r="C15" s="14" t="s">
        <v>12</v>
      </c>
      <c r="D15" s="15" t="s">
        <v>13</v>
      </c>
      <c r="E15" s="189"/>
      <c r="F15" s="189"/>
      <c r="G15" s="189"/>
      <c r="H15" s="189"/>
      <c r="I15" s="189"/>
      <c r="J15" s="189"/>
      <c r="K15" s="189"/>
      <c r="L15" s="190"/>
      <c r="M15" s="37">
        <f t="shared" si="1"/>
        <v>0</v>
      </c>
      <c r="N15" s="185">
        <f t="shared" si="2"/>
        <v>0</v>
      </c>
      <c r="O15" s="181"/>
      <c r="P15" s="186">
        <v>1</v>
      </c>
    </row>
    <row r="16" spans="1:21" ht="25.5" x14ac:dyDescent="0.2">
      <c r="A16" s="12" t="s">
        <v>25</v>
      </c>
      <c r="B16" s="13" t="s">
        <v>26</v>
      </c>
      <c r="C16" s="14" t="s">
        <v>12</v>
      </c>
      <c r="D16" s="15" t="s">
        <v>13</v>
      </c>
      <c r="E16" s="189"/>
      <c r="F16" s="189"/>
      <c r="G16" s="189"/>
      <c r="H16" s="189"/>
      <c r="I16" s="189"/>
      <c r="J16" s="189"/>
      <c r="K16" s="189"/>
      <c r="L16" s="190"/>
      <c r="M16" s="37">
        <f t="shared" si="1"/>
        <v>0</v>
      </c>
      <c r="N16" s="185">
        <f t="shared" si="2"/>
        <v>0</v>
      </c>
      <c r="O16" s="181"/>
      <c r="P16" s="186">
        <v>0</v>
      </c>
    </row>
    <row r="17" spans="1:16" ht="25.5" x14ac:dyDescent="0.2">
      <c r="A17" s="12" t="s">
        <v>27</v>
      </c>
      <c r="B17" s="13" t="s">
        <v>28</v>
      </c>
      <c r="C17" s="14" t="s">
        <v>12</v>
      </c>
      <c r="D17" s="15" t="s">
        <v>13</v>
      </c>
      <c r="E17" s="189"/>
      <c r="F17" s="189"/>
      <c r="G17" s="189">
        <v>6</v>
      </c>
      <c r="H17" s="189"/>
      <c r="I17" s="189"/>
      <c r="J17" s="189"/>
      <c r="K17" s="189"/>
      <c r="L17" s="190"/>
      <c r="M17" s="37">
        <f t="shared" si="1"/>
        <v>6</v>
      </c>
      <c r="N17" s="185">
        <f t="shared" si="2"/>
        <v>6</v>
      </c>
      <c r="O17" s="181"/>
      <c r="P17" s="186">
        <v>5</v>
      </c>
    </row>
    <row r="18" spans="1:16" ht="25.5" x14ac:dyDescent="0.2">
      <c r="A18" s="12" t="s">
        <v>29</v>
      </c>
      <c r="B18" s="221" t="s">
        <v>318</v>
      </c>
      <c r="C18" s="14" t="s">
        <v>12</v>
      </c>
      <c r="D18" s="23" t="s">
        <v>13</v>
      </c>
      <c r="E18" s="189"/>
      <c r="F18" s="189"/>
      <c r="G18" s="189"/>
      <c r="H18" s="189"/>
      <c r="I18" s="189"/>
      <c r="J18" s="189"/>
      <c r="K18" s="189"/>
      <c r="L18" s="190"/>
      <c r="M18" s="37">
        <f t="shared" si="1"/>
        <v>0</v>
      </c>
      <c r="N18" s="185">
        <f t="shared" si="2"/>
        <v>0</v>
      </c>
      <c r="O18" s="181"/>
      <c r="P18" s="186">
        <v>0</v>
      </c>
    </row>
    <row r="19" spans="1:16" ht="25.5" x14ac:dyDescent="0.2">
      <c r="A19" s="12" t="s">
        <v>30</v>
      </c>
      <c r="B19" s="221" t="s">
        <v>319</v>
      </c>
      <c r="C19" s="14" t="s">
        <v>12</v>
      </c>
      <c r="D19" s="15" t="s">
        <v>13</v>
      </c>
      <c r="E19" s="189"/>
      <c r="F19" s="189"/>
      <c r="G19" s="189">
        <v>15</v>
      </c>
      <c r="H19" s="189"/>
      <c r="I19" s="189"/>
      <c r="J19" s="189"/>
      <c r="K19" s="189"/>
      <c r="L19" s="190"/>
      <c r="M19" s="37">
        <f t="shared" si="1"/>
        <v>15</v>
      </c>
      <c r="N19" s="185">
        <f t="shared" si="2"/>
        <v>15</v>
      </c>
      <c r="O19" s="181"/>
      <c r="P19" s="186">
        <v>14</v>
      </c>
    </row>
    <row r="20" spans="1:16" ht="25.5" x14ac:dyDescent="0.2">
      <c r="A20" s="12" t="s">
        <v>31</v>
      </c>
      <c r="B20" s="13" t="s">
        <v>32</v>
      </c>
      <c r="C20" s="14" t="s">
        <v>12</v>
      </c>
      <c r="D20" s="15" t="s">
        <v>13</v>
      </c>
      <c r="E20" s="189"/>
      <c r="F20" s="189"/>
      <c r="G20" s="189">
        <v>4</v>
      </c>
      <c r="H20" s="189"/>
      <c r="I20" s="189"/>
      <c r="J20" s="189"/>
      <c r="K20" s="189"/>
      <c r="L20" s="190"/>
      <c r="M20" s="37">
        <f t="shared" si="1"/>
        <v>4</v>
      </c>
      <c r="N20" s="185">
        <f t="shared" si="2"/>
        <v>4</v>
      </c>
      <c r="O20" s="181"/>
      <c r="P20" s="186">
        <v>4</v>
      </c>
    </row>
    <row r="21" spans="1:16" ht="25.5" x14ac:dyDescent="0.2">
      <c r="A21" s="12" t="s">
        <v>33</v>
      </c>
      <c r="B21" s="13" t="s">
        <v>34</v>
      </c>
      <c r="C21" s="14" t="s">
        <v>12</v>
      </c>
      <c r="D21" s="15" t="s">
        <v>13</v>
      </c>
      <c r="E21" s="189"/>
      <c r="F21" s="189"/>
      <c r="G21" s="189">
        <v>1</v>
      </c>
      <c r="H21" s="189"/>
      <c r="I21" s="189"/>
      <c r="J21" s="189"/>
      <c r="K21" s="189"/>
      <c r="L21" s="190"/>
      <c r="M21" s="37">
        <f t="shared" si="1"/>
        <v>1</v>
      </c>
      <c r="N21" s="185">
        <f t="shared" si="2"/>
        <v>1</v>
      </c>
      <c r="O21" s="181"/>
      <c r="P21" s="186">
        <v>1</v>
      </c>
    </row>
    <row r="22" spans="1:16" ht="25.5" x14ac:dyDescent="0.2">
      <c r="A22" s="12" t="s">
        <v>35</v>
      </c>
      <c r="B22" s="13" t="s">
        <v>36</v>
      </c>
      <c r="C22" s="14" t="s">
        <v>12</v>
      </c>
      <c r="D22" s="15" t="s">
        <v>13</v>
      </c>
      <c r="E22" s="189"/>
      <c r="F22" s="189"/>
      <c r="G22" s="189">
        <v>14</v>
      </c>
      <c r="H22" s="189"/>
      <c r="I22" s="189"/>
      <c r="J22" s="189"/>
      <c r="K22" s="189"/>
      <c r="L22" s="190"/>
      <c r="M22" s="37">
        <f t="shared" si="1"/>
        <v>14</v>
      </c>
      <c r="N22" s="185">
        <f t="shared" si="2"/>
        <v>14</v>
      </c>
      <c r="O22" s="181"/>
      <c r="P22" s="186">
        <v>14</v>
      </c>
    </row>
    <row r="23" spans="1:16" ht="38.25" x14ac:dyDescent="0.2">
      <c r="A23" s="12" t="s">
        <v>37</v>
      </c>
      <c r="B23" s="13" t="s">
        <v>38</v>
      </c>
      <c r="C23" s="14" t="s">
        <v>12</v>
      </c>
      <c r="D23" s="15" t="s">
        <v>13</v>
      </c>
      <c r="E23" s="183">
        <f>SUM(E25:E33)</f>
        <v>0</v>
      </c>
      <c r="F23" s="183">
        <f t="shared" ref="F23:L23" si="3">SUM(F25:F33)</f>
        <v>0</v>
      </c>
      <c r="G23" s="183">
        <f t="shared" si="3"/>
        <v>0</v>
      </c>
      <c r="H23" s="183">
        <f t="shared" si="3"/>
        <v>0</v>
      </c>
      <c r="I23" s="183">
        <f t="shared" si="3"/>
        <v>0</v>
      </c>
      <c r="J23" s="183">
        <f t="shared" si="3"/>
        <v>0</v>
      </c>
      <c r="K23" s="183">
        <f t="shared" si="3"/>
        <v>0</v>
      </c>
      <c r="L23" s="184">
        <f t="shared" si="3"/>
        <v>0</v>
      </c>
      <c r="M23" s="37">
        <f t="shared" si="1"/>
        <v>0</v>
      </c>
      <c r="N23" s="185">
        <f t="shared" si="2"/>
        <v>0</v>
      </c>
      <c r="O23" s="181"/>
      <c r="P23" s="186">
        <v>0</v>
      </c>
    </row>
    <row r="24" spans="1:16" ht="15.75" x14ac:dyDescent="0.2">
      <c r="A24" s="12"/>
      <c r="B24" s="22" t="s">
        <v>39</v>
      </c>
      <c r="C24" s="14"/>
      <c r="D24" s="15"/>
      <c r="E24" s="187"/>
      <c r="F24" s="187"/>
      <c r="G24" s="187"/>
      <c r="H24" s="187"/>
      <c r="I24" s="187"/>
      <c r="J24" s="187"/>
      <c r="K24" s="187"/>
      <c r="L24" s="188"/>
      <c r="M24" s="37"/>
      <c r="N24" s="185"/>
      <c r="O24" s="181"/>
      <c r="P24" s="186"/>
    </row>
    <row r="25" spans="1:16" ht="25.5" x14ac:dyDescent="0.2">
      <c r="A25" s="12" t="s">
        <v>40</v>
      </c>
      <c r="B25" s="13" t="s">
        <v>16</v>
      </c>
      <c r="C25" s="14" t="s">
        <v>12</v>
      </c>
      <c r="D25" s="15" t="s">
        <v>13</v>
      </c>
      <c r="E25" s="189"/>
      <c r="F25" s="189"/>
      <c r="G25" s="189"/>
      <c r="H25" s="189"/>
      <c r="I25" s="189"/>
      <c r="J25" s="189"/>
      <c r="K25" s="189"/>
      <c r="L25" s="190"/>
      <c r="M25" s="37">
        <f t="shared" ref="M25:M33" si="4">SUM(E25:L25)</f>
        <v>0</v>
      </c>
      <c r="N25" s="185">
        <f t="shared" si="2"/>
        <v>0</v>
      </c>
      <c r="O25" s="181"/>
      <c r="P25" s="186">
        <v>0</v>
      </c>
    </row>
    <row r="26" spans="1:16" ht="51" x14ac:dyDescent="0.2">
      <c r="A26" s="12" t="s">
        <v>41</v>
      </c>
      <c r="B26" s="13" t="s">
        <v>42</v>
      </c>
      <c r="C26" s="14" t="s">
        <v>12</v>
      </c>
      <c r="D26" s="15" t="s">
        <v>13</v>
      </c>
      <c r="E26" s="189"/>
      <c r="F26" s="189"/>
      <c r="G26" s="189"/>
      <c r="H26" s="189"/>
      <c r="I26" s="189"/>
      <c r="J26" s="189"/>
      <c r="K26" s="189"/>
      <c r="L26" s="190"/>
      <c r="M26" s="37">
        <f t="shared" si="4"/>
        <v>0</v>
      </c>
      <c r="N26" s="185">
        <f t="shared" si="2"/>
        <v>0</v>
      </c>
      <c r="O26" s="181"/>
      <c r="P26" s="186">
        <v>0</v>
      </c>
    </row>
    <row r="27" spans="1:16" ht="38.25" x14ac:dyDescent="0.2">
      <c r="A27" s="12" t="s">
        <v>43</v>
      </c>
      <c r="B27" s="13" t="s">
        <v>20</v>
      </c>
      <c r="C27" s="14" t="s">
        <v>12</v>
      </c>
      <c r="D27" s="15" t="s">
        <v>13</v>
      </c>
      <c r="E27" s="189"/>
      <c r="F27" s="189"/>
      <c r="G27" s="189"/>
      <c r="H27" s="189"/>
      <c r="I27" s="189"/>
      <c r="J27" s="189"/>
      <c r="K27" s="189"/>
      <c r="L27" s="190"/>
      <c r="M27" s="37">
        <f t="shared" si="4"/>
        <v>0</v>
      </c>
      <c r="N27" s="185">
        <f t="shared" si="2"/>
        <v>0</v>
      </c>
      <c r="O27" s="181"/>
      <c r="P27" s="186">
        <v>0</v>
      </c>
    </row>
    <row r="28" spans="1:16" ht="25.5" x14ac:dyDescent="0.2">
      <c r="A28" s="12" t="s">
        <v>44</v>
      </c>
      <c r="B28" s="13" t="s">
        <v>24</v>
      </c>
      <c r="C28" s="14" t="s">
        <v>12</v>
      </c>
      <c r="D28" s="15" t="s">
        <v>13</v>
      </c>
      <c r="E28" s="189"/>
      <c r="F28" s="189"/>
      <c r="G28" s="189"/>
      <c r="H28" s="189"/>
      <c r="I28" s="189"/>
      <c r="J28" s="189"/>
      <c r="K28" s="189"/>
      <c r="L28" s="190"/>
      <c r="M28" s="37">
        <f t="shared" si="4"/>
        <v>0</v>
      </c>
      <c r="N28" s="185">
        <f t="shared" si="2"/>
        <v>0</v>
      </c>
      <c r="O28" s="181"/>
      <c r="P28" s="186">
        <v>0</v>
      </c>
    </row>
    <row r="29" spans="1:16" ht="25.5" x14ac:dyDescent="0.2">
      <c r="A29" s="12" t="s">
        <v>45</v>
      </c>
      <c r="B29" s="13" t="s">
        <v>26</v>
      </c>
      <c r="C29" s="14" t="s">
        <v>12</v>
      </c>
      <c r="D29" s="15" t="s">
        <v>13</v>
      </c>
      <c r="E29" s="189"/>
      <c r="F29" s="189"/>
      <c r="G29" s="189"/>
      <c r="H29" s="189"/>
      <c r="I29" s="189"/>
      <c r="J29" s="189"/>
      <c r="K29" s="189"/>
      <c r="L29" s="190"/>
      <c r="M29" s="37">
        <f t="shared" si="4"/>
        <v>0</v>
      </c>
      <c r="N29" s="185">
        <f t="shared" si="2"/>
        <v>0</v>
      </c>
      <c r="O29" s="181"/>
      <c r="P29" s="186">
        <v>0</v>
      </c>
    </row>
    <row r="30" spans="1:16" ht="25.5" x14ac:dyDescent="0.2">
      <c r="A30" s="12" t="s">
        <v>46</v>
      </c>
      <c r="B30" s="13" t="s">
        <v>28</v>
      </c>
      <c r="C30" s="14" t="s">
        <v>12</v>
      </c>
      <c r="D30" s="15" t="s">
        <v>13</v>
      </c>
      <c r="E30" s="189"/>
      <c r="F30" s="189"/>
      <c r="G30" s="189"/>
      <c r="H30" s="189"/>
      <c r="I30" s="189"/>
      <c r="J30" s="189"/>
      <c r="K30" s="189"/>
      <c r="L30" s="190"/>
      <c r="M30" s="37">
        <f t="shared" si="4"/>
        <v>0</v>
      </c>
      <c r="N30" s="185">
        <f t="shared" si="2"/>
        <v>0</v>
      </c>
      <c r="O30" s="181"/>
      <c r="P30" s="186">
        <v>0</v>
      </c>
    </row>
    <row r="31" spans="1:16" ht="25.5" x14ac:dyDescent="0.2">
      <c r="A31" s="12" t="s">
        <v>47</v>
      </c>
      <c r="B31" s="13" t="s">
        <v>32</v>
      </c>
      <c r="C31" s="14" t="s">
        <v>12</v>
      </c>
      <c r="D31" s="15" t="s">
        <v>13</v>
      </c>
      <c r="E31" s="189"/>
      <c r="F31" s="189"/>
      <c r="G31" s="189"/>
      <c r="H31" s="189"/>
      <c r="I31" s="189"/>
      <c r="J31" s="189"/>
      <c r="K31" s="189"/>
      <c r="L31" s="190"/>
      <c r="M31" s="37">
        <f t="shared" si="4"/>
        <v>0</v>
      </c>
      <c r="N31" s="185">
        <f t="shared" si="2"/>
        <v>0</v>
      </c>
      <c r="O31" s="181"/>
      <c r="P31" s="186">
        <v>0</v>
      </c>
    </row>
    <row r="32" spans="1:16" ht="25.5" x14ac:dyDescent="0.2">
      <c r="A32" s="12" t="s">
        <v>48</v>
      </c>
      <c r="B32" s="13" t="s">
        <v>49</v>
      </c>
      <c r="C32" s="14" t="s">
        <v>12</v>
      </c>
      <c r="D32" s="15" t="s">
        <v>13</v>
      </c>
      <c r="E32" s="189"/>
      <c r="F32" s="189"/>
      <c r="G32" s="189"/>
      <c r="H32" s="189"/>
      <c r="I32" s="189"/>
      <c r="J32" s="189"/>
      <c r="K32" s="189"/>
      <c r="L32" s="190"/>
      <c r="M32" s="37">
        <f t="shared" si="4"/>
        <v>0</v>
      </c>
      <c r="N32" s="185">
        <f t="shared" si="2"/>
        <v>0</v>
      </c>
      <c r="O32" s="181"/>
      <c r="P32" s="186">
        <v>0</v>
      </c>
    </row>
    <row r="33" spans="1:16" ht="25.5" x14ac:dyDescent="0.2">
      <c r="A33" s="12" t="s">
        <v>50</v>
      </c>
      <c r="B33" s="13" t="s">
        <v>51</v>
      </c>
      <c r="C33" s="14" t="s">
        <v>12</v>
      </c>
      <c r="D33" s="15" t="s">
        <v>13</v>
      </c>
      <c r="E33" s="189"/>
      <c r="F33" s="189"/>
      <c r="G33" s="189"/>
      <c r="H33" s="189"/>
      <c r="I33" s="189"/>
      <c r="J33" s="189"/>
      <c r="K33" s="189"/>
      <c r="L33" s="190"/>
      <c r="M33" s="37">
        <f t="shared" si="4"/>
        <v>0</v>
      </c>
      <c r="N33" s="185">
        <f t="shared" si="2"/>
        <v>0</v>
      </c>
      <c r="O33" s="181"/>
      <c r="P33" s="186">
        <v>0</v>
      </c>
    </row>
    <row r="34" spans="1:16" ht="15.75" x14ac:dyDescent="0.25">
      <c r="A34" s="16"/>
      <c r="B34" s="10" t="s">
        <v>52</v>
      </c>
      <c r="C34" s="17"/>
      <c r="D34" s="18"/>
      <c r="E34" s="191"/>
      <c r="F34" s="191"/>
      <c r="G34" s="191"/>
      <c r="H34" s="191"/>
      <c r="I34" s="191"/>
      <c r="J34" s="191"/>
      <c r="K34" s="191"/>
      <c r="L34" s="191"/>
      <c r="M34" s="37"/>
      <c r="N34" s="185"/>
      <c r="O34" s="192"/>
      <c r="P34" s="193"/>
    </row>
    <row r="35" spans="1:16" ht="25.5" x14ac:dyDescent="0.2">
      <c r="A35" s="12" t="s">
        <v>53</v>
      </c>
      <c r="B35" s="13" t="s">
        <v>54</v>
      </c>
      <c r="C35" s="14" t="s">
        <v>12</v>
      </c>
      <c r="D35" s="23" t="s">
        <v>13</v>
      </c>
      <c r="E35" s="189">
        <v>5</v>
      </c>
      <c r="F35" s="189">
        <v>14</v>
      </c>
      <c r="G35" s="189">
        <v>27</v>
      </c>
      <c r="H35" s="189">
        <v>5</v>
      </c>
      <c r="I35" s="189">
        <v>8</v>
      </c>
      <c r="J35" s="189">
        <v>9</v>
      </c>
      <c r="K35" s="189">
        <v>3</v>
      </c>
      <c r="L35" s="190">
        <v>9</v>
      </c>
      <c r="M35" s="37">
        <f>SUM(E35:L35)</f>
        <v>80</v>
      </c>
      <c r="N35" s="185">
        <f t="shared" si="2"/>
        <v>80</v>
      </c>
      <c r="O35" s="181">
        <v>80</v>
      </c>
      <c r="P35" s="186">
        <v>82</v>
      </c>
    </row>
    <row r="36" spans="1:16" ht="25.5" x14ac:dyDescent="0.2">
      <c r="A36" s="12" t="s">
        <v>55</v>
      </c>
      <c r="B36" s="13" t="s">
        <v>56</v>
      </c>
      <c r="C36" s="14" t="s">
        <v>12</v>
      </c>
      <c r="D36" s="23" t="s">
        <v>13</v>
      </c>
      <c r="E36" s="189">
        <v>5</v>
      </c>
      <c r="F36" s="189">
        <v>14</v>
      </c>
      <c r="G36" s="189">
        <v>26</v>
      </c>
      <c r="H36" s="189">
        <v>5</v>
      </c>
      <c r="I36" s="189">
        <v>8</v>
      </c>
      <c r="J36" s="189">
        <v>9</v>
      </c>
      <c r="K36" s="189">
        <v>3</v>
      </c>
      <c r="L36" s="190">
        <v>9</v>
      </c>
      <c r="M36" s="37">
        <f>SUM(E36:L36)</f>
        <v>79</v>
      </c>
      <c r="N36" s="185">
        <f t="shared" si="2"/>
        <v>79</v>
      </c>
      <c r="O36" s="181">
        <v>79</v>
      </c>
      <c r="P36" s="186">
        <v>81</v>
      </c>
    </row>
    <row r="37" spans="1:16" ht="15.75" x14ac:dyDescent="0.2">
      <c r="A37" s="12"/>
      <c r="B37" s="22" t="s">
        <v>57</v>
      </c>
      <c r="C37" s="14"/>
      <c r="D37" s="23"/>
      <c r="E37" s="194"/>
      <c r="F37" s="194"/>
      <c r="G37" s="194"/>
      <c r="H37" s="194"/>
      <c r="I37" s="194"/>
      <c r="J37" s="194"/>
      <c r="K37" s="194"/>
      <c r="L37" s="195"/>
      <c r="M37" s="37"/>
      <c r="N37" s="185"/>
      <c r="O37" s="181"/>
      <c r="P37" s="186"/>
    </row>
    <row r="38" spans="1:16" ht="25.5" x14ac:dyDescent="0.2">
      <c r="A38" s="12" t="s">
        <v>58</v>
      </c>
      <c r="B38" s="13" t="s">
        <v>59</v>
      </c>
      <c r="C38" s="14" t="s">
        <v>12</v>
      </c>
      <c r="D38" s="23" t="s">
        <v>13</v>
      </c>
      <c r="E38" s="189"/>
      <c r="F38" s="189"/>
      <c r="G38" s="189">
        <v>1</v>
      </c>
      <c r="H38" s="189"/>
      <c r="I38" s="189"/>
      <c r="J38" s="189"/>
      <c r="K38" s="189"/>
      <c r="L38" s="190"/>
      <c r="M38" s="37">
        <f t="shared" ref="M38:M48" si="5">SUM(E38:L38)</f>
        <v>1</v>
      </c>
      <c r="N38" s="185">
        <f t="shared" si="2"/>
        <v>1</v>
      </c>
      <c r="O38" s="181">
        <v>1</v>
      </c>
      <c r="P38" s="186">
        <v>1</v>
      </c>
    </row>
    <row r="39" spans="1:16" ht="25.5" x14ac:dyDescent="0.2">
      <c r="A39" s="12" t="s">
        <v>60</v>
      </c>
      <c r="B39" s="13" t="s">
        <v>61</v>
      </c>
      <c r="C39" s="14" t="s">
        <v>12</v>
      </c>
      <c r="D39" s="23" t="s">
        <v>13</v>
      </c>
      <c r="E39" s="189"/>
      <c r="F39" s="189"/>
      <c r="G39" s="189">
        <v>1</v>
      </c>
      <c r="H39" s="189"/>
      <c r="I39" s="189"/>
      <c r="J39" s="189"/>
      <c r="K39" s="189"/>
      <c r="L39" s="190"/>
      <c r="M39" s="37">
        <f t="shared" si="5"/>
        <v>1</v>
      </c>
      <c r="N39" s="185">
        <f t="shared" si="2"/>
        <v>1</v>
      </c>
      <c r="O39" s="181">
        <v>1</v>
      </c>
      <c r="P39" s="186">
        <v>1</v>
      </c>
    </row>
    <row r="40" spans="1:16" ht="25.5" x14ac:dyDescent="0.2">
      <c r="A40" s="12" t="s">
        <v>62</v>
      </c>
      <c r="B40" s="13" t="s">
        <v>63</v>
      </c>
      <c r="C40" s="14" t="s">
        <v>12</v>
      </c>
      <c r="D40" s="23" t="s">
        <v>13</v>
      </c>
      <c r="E40" s="189">
        <v>3</v>
      </c>
      <c r="F40" s="189">
        <v>6</v>
      </c>
      <c r="G40" s="189">
        <v>14</v>
      </c>
      <c r="H40" s="189">
        <v>3</v>
      </c>
      <c r="I40" s="189">
        <v>4</v>
      </c>
      <c r="J40" s="189">
        <v>5</v>
      </c>
      <c r="K40" s="189">
        <v>1</v>
      </c>
      <c r="L40" s="190">
        <v>7</v>
      </c>
      <c r="M40" s="37">
        <f t="shared" si="5"/>
        <v>43</v>
      </c>
      <c r="N40" s="185">
        <f t="shared" si="2"/>
        <v>43</v>
      </c>
      <c r="O40" s="181">
        <v>43</v>
      </c>
      <c r="P40" s="186">
        <v>43</v>
      </c>
    </row>
    <row r="41" spans="1:16" ht="25.5" x14ac:dyDescent="0.2">
      <c r="A41" s="12" t="s">
        <v>64</v>
      </c>
      <c r="B41" s="13" t="s">
        <v>61</v>
      </c>
      <c r="C41" s="14" t="s">
        <v>12</v>
      </c>
      <c r="D41" s="23" t="s">
        <v>13</v>
      </c>
      <c r="E41" s="189">
        <v>3</v>
      </c>
      <c r="F41" s="189">
        <v>6</v>
      </c>
      <c r="G41" s="189">
        <v>14</v>
      </c>
      <c r="H41" s="189">
        <v>3</v>
      </c>
      <c r="I41" s="189">
        <v>4</v>
      </c>
      <c r="J41" s="189">
        <v>5</v>
      </c>
      <c r="K41" s="189">
        <v>1</v>
      </c>
      <c r="L41" s="190">
        <v>7</v>
      </c>
      <c r="M41" s="37">
        <f t="shared" si="5"/>
        <v>43</v>
      </c>
      <c r="N41" s="185">
        <f t="shared" si="2"/>
        <v>43</v>
      </c>
      <c r="O41" s="181">
        <v>43</v>
      </c>
      <c r="P41" s="186">
        <v>43</v>
      </c>
    </row>
    <row r="42" spans="1:16" ht="25.5" x14ac:dyDescent="0.2">
      <c r="A42" s="12" t="s">
        <v>65</v>
      </c>
      <c r="B42" s="13" t="s">
        <v>66</v>
      </c>
      <c r="C42" s="14" t="s">
        <v>12</v>
      </c>
      <c r="D42" s="23" t="s">
        <v>13</v>
      </c>
      <c r="E42" s="189">
        <v>1</v>
      </c>
      <c r="F42" s="189">
        <v>3</v>
      </c>
      <c r="G42" s="189">
        <v>4</v>
      </c>
      <c r="H42" s="189">
        <v>2</v>
      </c>
      <c r="I42" s="189">
        <v>2</v>
      </c>
      <c r="J42" s="189">
        <v>1</v>
      </c>
      <c r="K42" s="189">
        <v>2</v>
      </c>
      <c r="L42" s="190">
        <v>1</v>
      </c>
      <c r="M42" s="37">
        <f t="shared" si="5"/>
        <v>16</v>
      </c>
      <c r="N42" s="185">
        <f t="shared" si="2"/>
        <v>16</v>
      </c>
      <c r="O42" s="181">
        <v>16</v>
      </c>
      <c r="P42" s="186">
        <v>16</v>
      </c>
    </row>
    <row r="43" spans="1:16" ht="25.5" x14ac:dyDescent="0.2">
      <c r="A43" s="12" t="s">
        <v>67</v>
      </c>
      <c r="B43" s="13" t="s">
        <v>61</v>
      </c>
      <c r="C43" s="14" t="s">
        <v>12</v>
      </c>
      <c r="D43" s="23" t="s">
        <v>13</v>
      </c>
      <c r="E43" s="189">
        <v>1</v>
      </c>
      <c r="F43" s="189">
        <v>3</v>
      </c>
      <c r="G43" s="189">
        <v>4</v>
      </c>
      <c r="H43" s="189">
        <v>2</v>
      </c>
      <c r="I43" s="189">
        <v>2</v>
      </c>
      <c r="J43" s="189">
        <v>1</v>
      </c>
      <c r="K43" s="189">
        <v>2</v>
      </c>
      <c r="L43" s="190">
        <v>1</v>
      </c>
      <c r="M43" s="37">
        <f t="shared" si="5"/>
        <v>16</v>
      </c>
      <c r="N43" s="185">
        <f t="shared" si="2"/>
        <v>16</v>
      </c>
      <c r="O43" s="181">
        <v>16</v>
      </c>
      <c r="P43" s="186">
        <v>16</v>
      </c>
    </row>
    <row r="44" spans="1:16" ht="25.5" x14ac:dyDescent="0.2">
      <c r="A44" s="12" t="s">
        <v>68</v>
      </c>
      <c r="B44" s="13" t="s">
        <v>69</v>
      </c>
      <c r="C44" s="14" t="s">
        <v>12</v>
      </c>
      <c r="D44" s="23" t="s">
        <v>13</v>
      </c>
      <c r="E44" s="189"/>
      <c r="F44" s="189"/>
      <c r="G44" s="189"/>
      <c r="H44" s="189"/>
      <c r="I44" s="189"/>
      <c r="J44" s="189"/>
      <c r="K44" s="189"/>
      <c r="L44" s="190"/>
      <c r="M44" s="37">
        <f t="shared" si="5"/>
        <v>0</v>
      </c>
      <c r="N44" s="185">
        <f t="shared" si="2"/>
        <v>0</v>
      </c>
      <c r="O44" s="181">
        <v>0</v>
      </c>
      <c r="P44" s="186">
        <v>0</v>
      </c>
    </row>
    <row r="45" spans="1:16" ht="25.5" x14ac:dyDescent="0.2">
      <c r="A45" s="12" t="s">
        <v>70</v>
      </c>
      <c r="B45" s="13" t="s">
        <v>61</v>
      </c>
      <c r="C45" s="14" t="s">
        <v>12</v>
      </c>
      <c r="D45" s="23" t="s">
        <v>13</v>
      </c>
      <c r="E45" s="189"/>
      <c r="F45" s="189"/>
      <c r="G45" s="189"/>
      <c r="H45" s="189"/>
      <c r="I45" s="189"/>
      <c r="J45" s="189"/>
      <c r="K45" s="189"/>
      <c r="L45" s="190"/>
      <c r="M45" s="37">
        <f t="shared" si="5"/>
        <v>0</v>
      </c>
      <c r="N45" s="185">
        <f t="shared" si="2"/>
        <v>0</v>
      </c>
      <c r="O45" s="181">
        <v>0</v>
      </c>
      <c r="P45" s="186">
        <v>0</v>
      </c>
    </row>
    <row r="46" spans="1:16" ht="25.5" x14ac:dyDescent="0.2">
      <c r="A46" s="12" t="s">
        <v>71</v>
      </c>
      <c r="B46" s="13" t="s">
        <v>72</v>
      </c>
      <c r="C46" s="14" t="s">
        <v>12</v>
      </c>
      <c r="D46" s="23" t="s">
        <v>13</v>
      </c>
      <c r="E46" s="189"/>
      <c r="F46" s="189"/>
      <c r="G46" s="189"/>
      <c r="H46" s="189"/>
      <c r="I46" s="189"/>
      <c r="J46" s="189"/>
      <c r="K46" s="189"/>
      <c r="L46" s="190"/>
      <c r="M46" s="37">
        <f t="shared" si="5"/>
        <v>0</v>
      </c>
      <c r="N46" s="185">
        <f t="shared" si="2"/>
        <v>0</v>
      </c>
      <c r="O46" s="181"/>
      <c r="P46" s="186">
        <v>0</v>
      </c>
    </row>
    <row r="47" spans="1:16" ht="25.5" x14ac:dyDescent="0.2">
      <c r="A47" s="12" t="s">
        <v>73</v>
      </c>
      <c r="B47" s="13" t="s">
        <v>74</v>
      </c>
      <c r="C47" s="14" t="s">
        <v>12</v>
      </c>
      <c r="D47" s="23" t="s">
        <v>13</v>
      </c>
      <c r="E47" s="189"/>
      <c r="F47" s="189"/>
      <c r="G47" s="189"/>
      <c r="H47" s="189"/>
      <c r="I47" s="189"/>
      <c r="J47" s="189"/>
      <c r="K47" s="189"/>
      <c r="L47" s="190"/>
      <c r="M47" s="37">
        <f t="shared" si="5"/>
        <v>0</v>
      </c>
      <c r="N47" s="185">
        <f t="shared" si="2"/>
        <v>0</v>
      </c>
      <c r="O47" s="181"/>
      <c r="P47" s="186">
        <v>0</v>
      </c>
    </row>
    <row r="48" spans="1:16" ht="25.5" x14ac:dyDescent="0.2">
      <c r="A48" s="12" t="s">
        <v>75</v>
      </c>
      <c r="B48" s="13" t="s">
        <v>76</v>
      </c>
      <c r="C48" s="14" t="s">
        <v>12</v>
      </c>
      <c r="D48" s="23" t="s">
        <v>77</v>
      </c>
      <c r="E48" s="189"/>
      <c r="F48" s="189"/>
      <c r="G48" s="189"/>
      <c r="H48" s="189"/>
      <c r="I48" s="189"/>
      <c r="J48" s="189"/>
      <c r="K48" s="189"/>
      <c r="L48" s="190"/>
      <c r="M48" s="37">
        <f t="shared" si="5"/>
        <v>0</v>
      </c>
      <c r="N48" s="185">
        <f t="shared" si="2"/>
        <v>0</v>
      </c>
      <c r="O48" s="181"/>
      <c r="P48" s="186">
        <v>0</v>
      </c>
    </row>
    <row r="49" spans="1:16" ht="15.75" x14ac:dyDescent="0.25">
      <c r="A49" s="16"/>
      <c r="B49" s="10" t="s">
        <v>78</v>
      </c>
      <c r="C49" s="17"/>
      <c r="D49" s="18"/>
      <c r="E49" s="178"/>
      <c r="F49" s="178"/>
      <c r="G49" s="178"/>
      <c r="H49" s="178"/>
      <c r="I49" s="178"/>
      <c r="J49" s="178"/>
      <c r="K49" s="178"/>
      <c r="L49" s="178"/>
      <c r="M49" s="179"/>
      <c r="N49" s="180"/>
      <c r="O49" s="196"/>
      <c r="P49" s="182"/>
    </row>
    <row r="50" spans="1:16" ht="38.25" x14ac:dyDescent="0.2">
      <c r="A50" s="24">
        <v>38</v>
      </c>
      <c r="B50" s="25" t="s">
        <v>79</v>
      </c>
      <c r="C50" s="26" t="s">
        <v>80</v>
      </c>
      <c r="D50" s="26" t="s">
        <v>81</v>
      </c>
      <c r="E50" s="172">
        <v>14.1</v>
      </c>
      <c r="F50" s="172">
        <v>16.100000000000001</v>
      </c>
      <c r="G50" s="172">
        <v>60.9</v>
      </c>
      <c r="H50" s="172">
        <v>18.600000000000001</v>
      </c>
      <c r="I50" s="172">
        <v>27.7</v>
      </c>
      <c r="J50" s="172">
        <v>12.9</v>
      </c>
      <c r="K50" s="172">
        <v>11</v>
      </c>
      <c r="L50" s="173">
        <v>18.3</v>
      </c>
      <c r="M50" s="174">
        <f t="shared" ref="M50:M66" si="6">SUM(E50:L50)</f>
        <v>179.6</v>
      </c>
      <c r="N50" s="175">
        <f>M50</f>
        <v>179.6</v>
      </c>
      <c r="O50" s="27"/>
      <c r="P50" s="197">
        <v>175.70000000000002</v>
      </c>
    </row>
    <row r="51" spans="1:16" ht="38.25" x14ac:dyDescent="0.2">
      <c r="A51" s="24">
        <v>39</v>
      </c>
      <c r="B51" s="25" t="s">
        <v>82</v>
      </c>
      <c r="C51" s="26" t="s">
        <v>80</v>
      </c>
      <c r="D51" s="26" t="s">
        <v>81</v>
      </c>
      <c r="E51" s="172">
        <v>11.2</v>
      </c>
      <c r="F51" s="172">
        <v>14.1</v>
      </c>
      <c r="G51" s="172">
        <v>21.7</v>
      </c>
      <c r="H51" s="172">
        <v>13.9</v>
      </c>
      <c r="I51" s="172">
        <v>22.2</v>
      </c>
      <c r="J51" s="172">
        <v>6.2</v>
      </c>
      <c r="K51" s="172">
        <v>8</v>
      </c>
      <c r="L51" s="173">
        <v>4.8</v>
      </c>
      <c r="M51" s="174">
        <f t="shared" si="6"/>
        <v>102.1</v>
      </c>
      <c r="N51" s="175">
        <f t="shared" si="2"/>
        <v>102.1</v>
      </c>
      <c r="O51" s="27"/>
      <c r="P51" s="197">
        <v>100.9</v>
      </c>
    </row>
    <row r="52" spans="1:16" ht="38.25" x14ac:dyDescent="0.2">
      <c r="A52" s="24">
        <v>40</v>
      </c>
      <c r="B52" s="238" t="s">
        <v>83</v>
      </c>
      <c r="C52" s="28" t="s">
        <v>84</v>
      </c>
      <c r="D52" s="29" t="s">
        <v>85</v>
      </c>
      <c r="E52" s="198">
        <v>1</v>
      </c>
      <c r="F52" s="198">
        <v>2</v>
      </c>
      <c r="G52" s="198">
        <v>9.9</v>
      </c>
      <c r="H52" s="198">
        <v>1</v>
      </c>
      <c r="I52" s="198">
        <v>1.3</v>
      </c>
      <c r="J52" s="198">
        <v>1.1000000000000001</v>
      </c>
      <c r="K52" s="198">
        <v>1</v>
      </c>
      <c r="L52" s="199">
        <v>1.6</v>
      </c>
      <c r="M52" s="200">
        <f t="shared" si="6"/>
        <v>18.900000000000002</v>
      </c>
      <c r="N52" s="201">
        <f t="shared" si="2"/>
        <v>18.900000000000002</v>
      </c>
      <c r="O52" s="202"/>
      <c r="P52" s="203">
        <v>18.899999999999999</v>
      </c>
    </row>
    <row r="53" spans="1:16" ht="38.25" x14ac:dyDescent="0.2">
      <c r="A53" s="24">
        <v>41</v>
      </c>
      <c r="B53" s="238"/>
      <c r="C53" s="28" t="s">
        <v>84</v>
      </c>
      <c r="D53" s="29" t="s">
        <v>86</v>
      </c>
      <c r="E53" s="198">
        <v>0.2</v>
      </c>
      <c r="F53" s="198">
        <v>0.3</v>
      </c>
      <c r="G53" s="198">
        <v>1.8</v>
      </c>
      <c r="H53" s="198">
        <v>0.2</v>
      </c>
      <c r="I53" s="198">
        <v>0.2</v>
      </c>
      <c r="J53" s="198">
        <v>0.2</v>
      </c>
      <c r="K53" s="198">
        <v>0.8</v>
      </c>
      <c r="L53" s="199">
        <v>0.3</v>
      </c>
      <c r="M53" s="200">
        <f t="shared" si="6"/>
        <v>4</v>
      </c>
      <c r="N53" s="201">
        <f t="shared" si="2"/>
        <v>4</v>
      </c>
      <c r="O53" s="202"/>
      <c r="P53" s="203">
        <v>4</v>
      </c>
    </row>
    <row r="54" spans="1:16" ht="38.25" x14ac:dyDescent="0.2">
      <c r="A54" s="24">
        <v>42</v>
      </c>
      <c r="B54" s="141" t="s">
        <v>242</v>
      </c>
      <c r="C54" s="28" t="s">
        <v>84</v>
      </c>
      <c r="D54" s="29" t="s">
        <v>243</v>
      </c>
      <c r="E54" s="198"/>
      <c r="F54" s="198"/>
      <c r="G54" s="198"/>
      <c r="H54" s="198"/>
      <c r="I54" s="198"/>
      <c r="J54" s="198"/>
      <c r="K54" s="198"/>
      <c r="L54" s="199"/>
      <c r="M54" s="200">
        <f t="shared" si="6"/>
        <v>0</v>
      </c>
      <c r="N54" s="201">
        <f t="shared" si="2"/>
        <v>0</v>
      </c>
      <c r="O54" s="202"/>
      <c r="P54" s="203">
        <v>0</v>
      </c>
    </row>
    <row r="55" spans="1:16" ht="38.25" x14ac:dyDescent="0.2">
      <c r="A55" s="24">
        <v>43</v>
      </c>
      <c r="B55" s="141" t="s">
        <v>244</v>
      </c>
      <c r="C55" s="28" t="s">
        <v>84</v>
      </c>
      <c r="D55" s="29" t="s">
        <v>86</v>
      </c>
      <c r="E55" s="198"/>
      <c r="F55" s="198"/>
      <c r="G55" s="198"/>
      <c r="H55" s="198"/>
      <c r="I55" s="198"/>
      <c r="J55" s="198"/>
      <c r="K55" s="198"/>
      <c r="L55" s="199"/>
      <c r="M55" s="200">
        <f t="shared" si="6"/>
        <v>0</v>
      </c>
      <c r="N55" s="201">
        <f t="shared" si="2"/>
        <v>0</v>
      </c>
      <c r="O55" s="202"/>
      <c r="P55" s="203">
        <v>0</v>
      </c>
    </row>
    <row r="56" spans="1:16" ht="25.5" x14ac:dyDescent="0.2">
      <c r="A56" s="24">
        <v>44</v>
      </c>
      <c r="B56" s="13" t="s">
        <v>87</v>
      </c>
      <c r="C56" s="14" t="s">
        <v>12</v>
      </c>
      <c r="D56" s="23" t="s">
        <v>88</v>
      </c>
      <c r="E56" s="204">
        <v>3028</v>
      </c>
      <c r="F56" s="204"/>
      <c r="G56" s="204">
        <v>12064.55</v>
      </c>
      <c r="H56" s="204"/>
      <c r="I56" s="204"/>
      <c r="J56" s="204">
        <v>5147</v>
      </c>
      <c r="K56" s="204"/>
      <c r="L56" s="205">
        <v>4061</v>
      </c>
      <c r="M56" s="179">
        <f t="shared" si="6"/>
        <v>24300.55</v>
      </c>
      <c r="N56" s="206">
        <f>M56</f>
        <v>24300.55</v>
      </c>
      <c r="O56" s="207"/>
      <c r="P56" s="208">
        <v>19100</v>
      </c>
    </row>
    <row r="57" spans="1:16" ht="25.5" x14ac:dyDescent="0.2">
      <c r="A57" s="24">
        <v>45</v>
      </c>
      <c r="B57" s="13" t="s">
        <v>89</v>
      </c>
      <c r="C57" s="14" t="s">
        <v>12</v>
      </c>
      <c r="D57" s="23" t="s">
        <v>13</v>
      </c>
      <c r="E57" s="204">
        <v>4</v>
      </c>
      <c r="F57" s="204">
        <v>5</v>
      </c>
      <c r="G57" s="204">
        <v>3</v>
      </c>
      <c r="H57" s="204">
        <v>4</v>
      </c>
      <c r="I57" s="204">
        <v>5</v>
      </c>
      <c r="J57" s="204">
        <v>4</v>
      </c>
      <c r="K57" s="204">
        <v>4</v>
      </c>
      <c r="L57" s="205">
        <v>5</v>
      </c>
      <c r="M57" s="179">
        <f t="shared" si="6"/>
        <v>34</v>
      </c>
      <c r="N57" s="185">
        <f t="shared" si="2"/>
        <v>34</v>
      </c>
      <c r="O57" s="209"/>
      <c r="P57" s="186">
        <v>34</v>
      </c>
    </row>
    <row r="58" spans="1:16" ht="25.5" x14ac:dyDescent="0.2">
      <c r="A58" s="24">
        <v>46</v>
      </c>
      <c r="B58" s="30" t="s">
        <v>90</v>
      </c>
      <c r="C58" s="14" t="s">
        <v>12</v>
      </c>
      <c r="D58" s="23" t="s">
        <v>13</v>
      </c>
      <c r="E58" s="204">
        <v>3</v>
      </c>
      <c r="F58" s="204">
        <v>3</v>
      </c>
      <c r="G58" s="204">
        <v>10</v>
      </c>
      <c r="H58" s="204">
        <v>3</v>
      </c>
      <c r="I58" s="204">
        <v>3</v>
      </c>
      <c r="J58" s="204">
        <v>1</v>
      </c>
      <c r="K58" s="204">
        <v>1</v>
      </c>
      <c r="L58" s="205">
        <v>3</v>
      </c>
      <c r="M58" s="179">
        <f t="shared" si="6"/>
        <v>27</v>
      </c>
      <c r="N58" s="185">
        <f t="shared" si="2"/>
        <v>27</v>
      </c>
      <c r="O58" s="181">
        <v>27</v>
      </c>
      <c r="P58" s="186">
        <v>27</v>
      </c>
    </row>
    <row r="59" spans="1:16" ht="25.5" x14ac:dyDescent="0.2">
      <c r="A59" s="24">
        <v>47</v>
      </c>
      <c r="B59" s="30" t="s">
        <v>91</v>
      </c>
      <c r="C59" s="14" t="s">
        <v>12</v>
      </c>
      <c r="D59" s="23" t="s">
        <v>13</v>
      </c>
      <c r="E59" s="204">
        <v>3</v>
      </c>
      <c r="F59" s="204">
        <v>3</v>
      </c>
      <c r="G59" s="204">
        <v>10</v>
      </c>
      <c r="H59" s="204">
        <v>3</v>
      </c>
      <c r="I59" s="204">
        <v>3</v>
      </c>
      <c r="J59" s="204">
        <v>1</v>
      </c>
      <c r="K59" s="204">
        <v>1</v>
      </c>
      <c r="L59" s="205">
        <v>3</v>
      </c>
      <c r="M59" s="179">
        <f t="shared" si="6"/>
        <v>27</v>
      </c>
      <c r="N59" s="185">
        <f t="shared" si="2"/>
        <v>27</v>
      </c>
      <c r="O59" s="181">
        <v>27</v>
      </c>
      <c r="P59" s="186">
        <v>27</v>
      </c>
    </row>
    <row r="60" spans="1:16" ht="25.5" x14ac:dyDescent="0.2">
      <c r="A60" s="24">
        <v>48</v>
      </c>
      <c r="B60" s="30" t="s">
        <v>92</v>
      </c>
      <c r="C60" s="14" t="s">
        <v>12</v>
      </c>
      <c r="D60" s="23" t="s">
        <v>88</v>
      </c>
      <c r="E60" s="204">
        <v>314</v>
      </c>
      <c r="F60" s="204">
        <v>705</v>
      </c>
      <c r="G60" s="204">
        <v>3188</v>
      </c>
      <c r="H60" s="204">
        <v>164</v>
      </c>
      <c r="I60" s="204">
        <v>870</v>
      </c>
      <c r="J60" s="204">
        <v>339</v>
      </c>
      <c r="K60" s="204">
        <v>674</v>
      </c>
      <c r="L60" s="205">
        <v>986</v>
      </c>
      <c r="M60" s="179">
        <f t="shared" si="6"/>
        <v>7240</v>
      </c>
      <c r="N60" s="206">
        <f>M60</f>
        <v>7240</v>
      </c>
      <c r="O60" s="181">
        <v>7240</v>
      </c>
      <c r="P60" s="208">
        <v>7240</v>
      </c>
    </row>
    <row r="61" spans="1:16" ht="25.5" x14ac:dyDescent="0.2">
      <c r="A61" s="24">
        <v>49</v>
      </c>
      <c r="B61" s="30" t="s">
        <v>93</v>
      </c>
      <c r="C61" s="14" t="s">
        <v>12</v>
      </c>
      <c r="D61" s="23" t="s">
        <v>88</v>
      </c>
      <c r="E61" s="204">
        <v>150</v>
      </c>
      <c r="F61" s="204">
        <v>458</v>
      </c>
      <c r="G61" s="204">
        <v>838</v>
      </c>
      <c r="H61" s="204">
        <v>0</v>
      </c>
      <c r="I61" s="204">
        <v>0</v>
      </c>
      <c r="J61" s="204">
        <v>169</v>
      </c>
      <c r="K61" s="204">
        <v>186</v>
      </c>
      <c r="L61" s="205">
        <v>459</v>
      </c>
      <c r="M61" s="179">
        <f>SUM(E61:L61)</f>
        <v>2260</v>
      </c>
      <c r="N61" s="206">
        <f>M61</f>
        <v>2260</v>
      </c>
      <c r="O61" s="181">
        <v>2260</v>
      </c>
      <c r="P61" s="208">
        <v>2250</v>
      </c>
    </row>
    <row r="62" spans="1:16" ht="25.5" x14ac:dyDescent="0.2">
      <c r="A62" s="24">
        <v>50</v>
      </c>
      <c r="B62" s="30" t="s">
        <v>94</v>
      </c>
      <c r="C62" s="14" t="s">
        <v>12</v>
      </c>
      <c r="D62" s="23" t="s">
        <v>88</v>
      </c>
      <c r="E62" s="204"/>
      <c r="F62" s="204"/>
      <c r="G62" s="204"/>
      <c r="H62" s="204"/>
      <c r="I62" s="204">
        <v>80</v>
      </c>
      <c r="J62" s="204"/>
      <c r="K62" s="204"/>
      <c r="L62" s="205"/>
      <c r="M62" s="179">
        <f t="shared" si="6"/>
        <v>80</v>
      </c>
      <c r="N62" s="185">
        <f t="shared" si="2"/>
        <v>80</v>
      </c>
      <c r="O62" s="181">
        <v>80</v>
      </c>
      <c r="P62" s="186">
        <v>50</v>
      </c>
    </row>
    <row r="63" spans="1:16" ht="25.5" x14ac:dyDescent="0.2">
      <c r="A63" s="24">
        <v>51</v>
      </c>
      <c r="B63" s="30" t="s">
        <v>95</v>
      </c>
      <c r="C63" s="14" t="s">
        <v>12</v>
      </c>
      <c r="D63" s="23" t="s">
        <v>88</v>
      </c>
      <c r="E63" s="204">
        <v>6240</v>
      </c>
      <c r="F63" s="204">
        <v>11800</v>
      </c>
      <c r="G63" s="204">
        <v>51400</v>
      </c>
      <c r="H63" s="204">
        <v>6100</v>
      </c>
      <c r="I63" s="204">
        <v>7890</v>
      </c>
      <c r="J63" s="204">
        <v>6230</v>
      </c>
      <c r="K63" s="204">
        <v>6800</v>
      </c>
      <c r="L63" s="205">
        <v>10200</v>
      </c>
      <c r="M63" s="179">
        <f t="shared" si="6"/>
        <v>106660</v>
      </c>
      <c r="N63" s="206">
        <f t="shared" si="2"/>
        <v>106660</v>
      </c>
      <c r="O63" s="210">
        <v>106660</v>
      </c>
      <c r="P63" s="208">
        <v>106660</v>
      </c>
    </row>
    <row r="64" spans="1:16" ht="25.5" x14ac:dyDescent="0.2">
      <c r="A64" s="24">
        <v>52</v>
      </c>
      <c r="B64" s="30" t="s">
        <v>96</v>
      </c>
      <c r="C64" s="14" t="s">
        <v>12</v>
      </c>
      <c r="D64" s="23" t="s">
        <v>88</v>
      </c>
      <c r="E64" s="204">
        <v>5480</v>
      </c>
      <c r="F64" s="204">
        <v>900</v>
      </c>
      <c r="G64" s="204">
        <v>26000</v>
      </c>
      <c r="H64" s="204">
        <v>4400</v>
      </c>
      <c r="I64" s="204"/>
      <c r="J64" s="204">
        <v>3000</v>
      </c>
      <c r="K64" s="204">
        <v>6800</v>
      </c>
      <c r="L64" s="205">
        <v>6100</v>
      </c>
      <c r="M64" s="179">
        <f t="shared" si="6"/>
        <v>52680</v>
      </c>
      <c r="N64" s="206">
        <f t="shared" si="2"/>
        <v>52680</v>
      </c>
      <c r="O64" s="210">
        <v>52680</v>
      </c>
      <c r="P64" s="208">
        <v>52680</v>
      </c>
    </row>
    <row r="65" spans="1:16" ht="38.25" x14ac:dyDescent="0.2">
      <c r="A65" s="24">
        <v>53</v>
      </c>
      <c r="B65" s="30" t="s">
        <v>97</v>
      </c>
      <c r="C65" s="14" t="s">
        <v>12</v>
      </c>
      <c r="D65" s="23" t="s">
        <v>88</v>
      </c>
      <c r="E65" s="204"/>
      <c r="F65" s="204"/>
      <c r="G65" s="204"/>
      <c r="H65" s="204"/>
      <c r="I65" s="204"/>
      <c r="J65" s="204"/>
      <c r="K65" s="204"/>
      <c r="L65" s="205"/>
      <c r="M65" s="179">
        <f t="shared" si="6"/>
        <v>0</v>
      </c>
      <c r="N65" s="206">
        <f t="shared" si="2"/>
        <v>0</v>
      </c>
      <c r="O65" s="210">
        <v>0</v>
      </c>
      <c r="P65" s="211">
        <v>0</v>
      </c>
    </row>
    <row r="66" spans="1:16" ht="25.5" x14ac:dyDescent="0.2">
      <c r="A66" s="24">
        <v>54</v>
      </c>
      <c r="B66" s="30" t="s">
        <v>98</v>
      </c>
      <c r="C66" s="14" t="s">
        <v>12</v>
      </c>
      <c r="D66" s="23" t="s">
        <v>13</v>
      </c>
      <c r="E66" s="204"/>
      <c r="F66" s="204"/>
      <c r="G66" s="204">
        <v>1</v>
      </c>
      <c r="H66" s="204">
        <v>2</v>
      </c>
      <c r="I66" s="204">
        <v>3</v>
      </c>
      <c r="J66" s="204">
        <v>1</v>
      </c>
      <c r="K66" s="204"/>
      <c r="L66" s="205"/>
      <c r="M66" s="179">
        <f t="shared" si="6"/>
        <v>7</v>
      </c>
      <c r="N66" s="185">
        <f t="shared" si="2"/>
        <v>7</v>
      </c>
      <c r="O66" s="209"/>
      <c r="P66" s="186">
        <v>7</v>
      </c>
    </row>
    <row r="67" spans="1:16" ht="25.5" x14ac:dyDescent="0.2">
      <c r="A67" s="24">
        <v>55</v>
      </c>
      <c r="B67" s="30" t="s">
        <v>99</v>
      </c>
      <c r="C67" s="14" t="s">
        <v>12</v>
      </c>
      <c r="D67" s="23" t="s">
        <v>88</v>
      </c>
      <c r="E67" s="204"/>
      <c r="F67" s="204"/>
      <c r="G67" s="204">
        <v>10500</v>
      </c>
      <c r="H67" s="204"/>
      <c r="I67" s="204"/>
      <c r="J67" s="204"/>
      <c r="K67" s="204"/>
      <c r="L67" s="205"/>
      <c r="M67" s="179">
        <f>SUM(E67:L67)</f>
        <v>10500</v>
      </c>
      <c r="N67" s="206">
        <f t="shared" si="2"/>
        <v>10500</v>
      </c>
      <c r="O67" s="210">
        <v>10500</v>
      </c>
      <c r="P67" s="208">
        <v>10500</v>
      </c>
    </row>
    <row r="68" spans="1:16" ht="25.5" x14ac:dyDescent="0.2">
      <c r="A68" s="24">
        <v>56</v>
      </c>
      <c r="B68" s="30" t="s">
        <v>96</v>
      </c>
      <c r="C68" s="14" t="s">
        <v>12</v>
      </c>
      <c r="D68" s="23" t="s">
        <v>88</v>
      </c>
      <c r="E68" s="204"/>
      <c r="F68" s="204"/>
      <c r="G68" s="204">
        <v>4900</v>
      </c>
      <c r="H68" s="204"/>
      <c r="I68" s="204"/>
      <c r="J68" s="204"/>
      <c r="K68" s="204"/>
      <c r="L68" s="205"/>
      <c r="M68" s="179">
        <f>SUM(E68:L68)</f>
        <v>4900</v>
      </c>
      <c r="N68" s="206">
        <f t="shared" si="2"/>
        <v>4900</v>
      </c>
      <c r="O68" s="210">
        <v>0</v>
      </c>
      <c r="P68" s="186">
        <v>4900</v>
      </c>
    </row>
    <row r="69" spans="1:16" ht="38.25" x14ac:dyDescent="0.2">
      <c r="A69" s="24">
        <v>57</v>
      </c>
      <c r="B69" s="32" t="s">
        <v>100</v>
      </c>
      <c r="C69" s="33" t="s">
        <v>12</v>
      </c>
      <c r="D69" s="34" t="s">
        <v>88</v>
      </c>
      <c r="E69" s="204"/>
      <c r="F69" s="204"/>
      <c r="G69" s="204"/>
      <c r="H69" s="204"/>
      <c r="I69" s="204"/>
      <c r="J69" s="204"/>
      <c r="K69" s="204"/>
      <c r="L69" s="205"/>
      <c r="M69" s="179">
        <f>SUM(E69:L69)</f>
        <v>0</v>
      </c>
      <c r="N69" s="185">
        <f t="shared" si="2"/>
        <v>0</v>
      </c>
      <c r="O69" s="210"/>
      <c r="P69" s="186">
        <v>0</v>
      </c>
    </row>
    <row r="70" spans="1:16" ht="25.5" x14ac:dyDescent="0.2">
      <c r="A70" s="24">
        <v>58</v>
      </c>
      <c r="B70" s="32" t="s">
        <v>101</v>
      </c>
      <c r="C70" s="33" t="s">
        <v>12</v>
      </c>
      <c r="D70" s="34" t="s">
        <v>13</v>
      </c>
      <c r="E70" s="204">
        <v>5</v>
      </c>
      <c r="F70" s="204">
        <v>3</v>
      </c>
      <c r="G70" s="204">
        <v>1</v>
      </c>
      <c r="H70" s="204">
        <v>4</v>
      </c>
      <c r="I70" s="204">
        <v>5</v>
      </c>
      <c r="J70" s="204">
        <v>5</v>
      </c>
      <c r="K70" s="204">
        <v>4</v>
      </c>
      <c r="L70" s="205">
        <v>6</v>
      </c>
      <c r="M70" s="179">
        <f>SUM(E70:L70)</f>
        <v>33</v>
      </c>
      <c r="N70" s="185">
        <f t="shared" si="2"/>
        <v>33</v>
      </c>
      <c r="O70" s="209"/>
      <c r="P70" s="186">
        <v>33</v>
      </c>
    </row>
    <row r="71" spans="1:16" ht="15.75" x14ac:dyDescent="0.25">
      <c r="A71" s="212"/>
      <c r="B71" s="35" t="s">
        <v>102</v>
      </c>
      <c r="C71" s="36"/>
      <c r="D71" s="213"/>
      <c r="E71" s="178"/>
      <c r="F71" s="178"/>
      <c r="G71" s="178"/>
      <c r="H71" s="178"/>
      <c r="I71" s="178"/>
      <c r="J71" s="178"/>
      <c r="K71" s="178"/>
      <c r="L71" s="178"/>
      <c r="M71" s="179"/>
      <c r="N71" s="185"/>
      <c r="O71" s="181"/>
      <c r="P71" s="193"/>
    </row>
    <row r="72" spans="1:16" ht="25.5" x14ac:dyDescent="0.2">
      <c r="A72" s="214">
        <v>59</v>
      </c>
      <c r="B72" s="38" t="s">
        <v>103</v>
      </c>
      <c r="C72" s="39" t="s">
        <v>12</v>
      </c>
      <c r="D72" s="40" t="s">
        <v>13</v>
      </c>
      <c r="E72" s="204">
        <v>3</v>
      </c>
      <c r="F72" s="204">
        <v>3</v>
      </c>
      <c r="G72" s="204">
        <v>3</v>
      </c>
      <c r="H72" s="204">
        <v>2</v>
      </c>
      <c r="I72" s="204">
        <v>2</v>
      </c>
      <c r="J72" s="204">
        <v>3</v>
      </c>
      <c r="K72" s="204">
        <v>2</v>
      </c>
      <c r="L72" s="205">
        <v>4</v>
      </c>
      <c r="M72" s="179">
        <f>SUM(E72:L72)</f>
        <v>22</v>
      </c>
      <c r="N72" s="185">
        <f t="shared" ref="N72:N82" si="7">M72</f>
        <v>22</v>
      </c>
      <c r="O72" s="181"/>
      <c r="P72" s="186">
        <v>22</v>
      </c>
    </row>
    <row r="73" spans="1:16" ht="16.5" x14ac:dyDescent="0.2">
      <c r="A73" s="212"/>
      <c r="B73" s="35" t="s">
        <v>104</v>
      </c>
      <c r="C73" s="41"/>
      <c r="D73" s="42"/>
      <c r="E73" s="178"/>
      <c r="F73" s="178"/>
      <c r="G73" s="178"/>
      <c r="H73" s="178"/>
      <c r="I73" s="178"/>
      <c r="J73" s="178"/>
      <c r="K73" s="178"/>
      <c r="L73" s="178"/>
      <c r="M73" s="179"/>
      <c r="N73" s="20"/>
      <c r="O73" s="181"/>
      <c r="P73" s="186"/>
    </row>
    <row r="74" spans="1:16" ht="25.5" x14ac:dyDescent="0.2">
      <c r="A74" s="215">
        <v>60</v>
      </c>
      <c r="B74" s="32" t="s">
        <v>105</v>
      </c>
      <c r="C74" s="39" t="s">
        <v>12</v>
      </c>
      <c r="D74" s="40" t="s">
        <v>106</v>
      </c>
      <c r="E74" s="204">
        <v>5</v>
      </c>
      <c r="F74" s="204">
        <v>187</v>
      </c>
      <c r="G74" s="204">
        <v>6486</v>
      </c>
      <c r="H74" s="204"/>
      <c r="I74" s="204">
        <v>150</v>
      </c>
      <c r="J74" s="204">
        <v>311</v>
      </c>
      <c r="K74" s="204">
        <v>130</v>
      </c>
      <c r="L74" s="205">
        <v>130</v>
      </c>
      <c r="M74" s="179">
        <f>SUM(E74:L74)</f>
        <v>7399</v>
      </c>
      <c r="N74" s="31">
        <v>7399</v>
      </c>
      <c r="O74" s="181">
        <v>7399</v>
      </c>
      <c r="P74" s="216">
        <v>8940</v>
      </c>
    </row>
    <row r="75" spans="1:16" ht="15.75" x14ac:dyDescent="0.25">
      <c r="A75" s="212"/>
      <c r="B75" s="35" t="s">
        <v>107</v>
      </c>
      <c r="C75" s="41"/>
      <c r="D75" s="42"/>
      <c r="E75" s="178"/>
      <c r="F75" s="178"/>
      <c r="G75" s="178"/>
      <c r="H75" s="178"/>
      <c r="I75" s="178"/>
      <c r="J75" s="178"/>
      <c r="K75" s="178"/>
      <c r="L75" s="178"/>
      <c r="M75" s="179"/>
      <c r="N75" s="185"/>
      <c r="O75" s="181"/>
      <c r="P75" s="193"/>
    </row>
    <row r="76" spans="1:16" ht="25.5" x14ac:dyDescent="0.2">
      <c r="A76" s="214">
        <v>61</v>
      </c>
      <c r="B76" s="38" t="s">
        <v>108</v>
      </c>
      <c r="C76" s="39" t="s">
        <v>12</v>
      </c>
      <c r="D76" s="40" t="s">
        <v>109</v>
      </c>
      <c r="E76" s="204">
        <v>70</v>
      </c>
      <c r="F76" s="204">
        <v>26</v>
      </c>
      <c r="G76" s="204">
        <v>1621</v>
      </c>
      <c r="H76" s="204"/>
      <c r="I76" s="204"/>
      <c r="J76" s="204"/>
      <c r="K76" s="204"/>
      <c r="L76" s="205"/>
      <c r="M76" s="179">
        <f>SUM(E76:L76)</f>
        <v>1717</v>
      </c>
      <c r="N76" s="185">
        <f t="shared" si="7"/>
        <v>1717</v>
      </c>
      <c r="O76" s="210">
        <v>1717</v>
      </c>
      <c r="P76" s="186">
        <v>1545</v>
      </c>
    </row>
    <row r="77" spans="1:16" ht="25.5" x14ac:dyDescent="0.2">
      <c r="A77" s="214">
        <v>62</v>
      </c>
      <c r="B77" s="38" t="s">
        <v>110</v>
      </c>
      <c r="C77" s="39" t="s">
        <v>12</v>
      </c>
      <c r="D77" s="40" t="s">
        <v>111</v>
      </c>
      <c r="E77" s="204">
        <v>70</v>
      </c>
      <c r="F77" s="204">
        <v>26</v>
      </c>
      <c r="G77" s="204">
        <v>1288</v>
      </c>
      <c r="H77" s="204"/>
      <c r="I77" s="204"/>
      <c r="J77" s="204"/>
      <c r="K77" s="204"/>
      <c r="L77" s="205"/>
      <c r="M77" s="179">
        <f>SUM(E77:L77)</f>
        <v>1384</v>
      </c>
      <c r="N77" s="185">
        <f t="shared" si="7"/>
        <v>1384</v>
      </c>
      <c r="O77" s="210">
        <v>1384</v>
      </c>
      <c r="P77" s="186">
        <v>1136</v>
      </c>
    </row>
    <row r="78" spans="1:16" ht="15.75" x14ac:dyDescent="0.25">
      <c r="A78" s="212"/>
      <c r="B78" s="35" t="s">
        <v>112</v>
      </c>
      <c r="C78" s="41"/>
      <c r="D78" s="42"/>
      <c r="E78" s="178"/>
      <c r="F78" s="178"/>
      <c r="G78" s="178"/>
      <c r="H78" s="178"/>
      <c r="I78" s="178"/>
      <c r="J78" s="178"/>
      <c r="K78" s="178"/>
      <c r="L78" s="178"/>
      <c r="M78" s="179"/>
      <c r="N78" s="185"/>
      <c r="O78" s="210"/>
      <c r="P78" s="193"/>
    </row>
    <row r="79" spans="1:16" ht="25.5" x14ac:dyDescent="0.2">
      <c r="A79" s="217">
        <v>63</v>
      </c>
      <c r="B79" s="38" t="s">
        <v>113</v>
      </c>
      <c r="C79" s="39" t="s">
        <v>12</v>
      </c>
      <c r="D79" s="40" t="s">
        <v>13</v>
      </c>
      <c r="E79" s="204"/>
      <c r="F79" s="204"/>
      <c r="G79" s="204">
        <v>1</v>
      </c>
      <c r="H79" s="204"/>
      <c r="I79" s="204"/>
      <c r="J79" s="204">
        <v>1</v>
      </c>
      <c r="K79" s="204"/>
      <c r="L79" s="205"/>
      <c r="M79" s="179">
        <f>SUM(E79:L79)</f>
        <v>2</v>
      </c>
      <c r="N79" s="185">
        <f t="shared" si="7"/>
        <v>2</v>
      </c>
      <c r="O79" s="210">
        <v>2</v>
      </c>
      <c r="P79" s="186">
        <v>2</v>
      </c>
    </row>
    <row r="80" spans="1:16" ht="15.75" x14ac:dyDescent="0.25">
      <c r="A80" s="212"/>
      <c r="B80" s="35" t="s">
        <v>114</v>
      </c>
      <c r="C80" s="41"/>
      <c r="D80" s="42"/>
      <c r="E80" s="178"/>
      <c r="F80" s="178"/>
      <c r="G80" s="178"/>
      <c r="H80" s="178"/>
      <c r="I80" s="178"/>
      <c r="J80" s="178"/>
      <c r="K80" s="178"/>
      <c r="L80" s="178"/>
      <c r="M80" s="179"/>
      <c r="N80" s="185"/>
      <c r="O80" s="181"/>
      <c r="P80" s="193"/>
    </row>
    <row r="81" spans="1:16" ht="25.5" x14ac:dyDescent="0.2">
      <c r="A81" s="217">
        <v>64</v>
      </c>
      <c r="B81" s="38" t="s">
        <v>115</v>
      </c>
      <c r="C81" s="39" t="s">
        <v>12</v>
      </c>
      <c r="D81" s="40" t="s">
        <v>13</v>
      </c>
      <c r="E81" s="204">
        <v>5</v>
      </c>
      <c r="F81" s="204">
        <v>3</v>
      </c>
      <c r="G81" s="204">
        <v>4</v>
      </c>
      <c r="H81" s="204">
        <v>4</v>
      </c>
      <c r="I81" s="204">
        <v>4</v>
      </c>
      <c r="J81" s="204">
        <v>5</v>
      </c>
      <c r="K81" s="204">
        <v>3</v>
      </c>
      <c r="L81" s="205">
        <v>6</v>
      </c>
      <c r="M81" s="179">
        <f>SUM(E81:L81)</f>
        <v>34</v>
      </c>
      <c r="N81" s="185">
        <f>M81</f>
        <v>34</v>
      </c>
      <c r="O81" s="181"/>
      <c r="P81" s="186">
        <v>34</v>
      </c>
    </row>
    <row r="82" spans="1:16" ht="25.5" x14ac:dyDescent="0.2">
      <c r="A82" s="3" t="s">
        <v>116</v>
      </c>
      <c r="B82" s="38" t="s">
        <v>117</v>
      </c>
      <c r="C82" s="39" t="s">
        <v>12</v>
      </c>
      <c r="D82" s="40" t="s">
        <v>13</v>
      </c>
      <c r="E82" s="204">
        <v>5</v>
      </c>
      <c r="F82" s="204">
        <v>3</v>
      </c>
      <c r="G82" s="204">
        <v>4</v>
      </c>
      <c r="H82" s="204">
        <v>4</v>
      </c>
      <c r="I82" s="204">
        <v>5</v>
      </c>
      <c r="J82" s="204">
        <v>5</v>
      </c>
      <c r="K82" s="204">
        <v>4</v>
      </c>
      <c r="L82" s="205">
        <v>6</v>
      </c>
      <c r="M82" s="179">
        <f>SUM(E82:L82)</f>
        <v>36</v>
      </c>
      <c r="N82" s="185">
        <f t="shared" si="7"/>
        <v>36</v>
      </c>
      <c r="O82" s="181"/>
      <c r="P82" s="186">
        <v>36</v>
      </c>
    </row>
  </sheetData>
  <mergeCells count="1">
    <mergeCell ref="B52:B5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0"/>
  <sheetViews>
    <sheetView zoomScale="90" zoomScaleNormal="90" workbookViewId="0">
      <selection activeCell="B28" sqref="B28"/>
    </sheetView>
  </sheetViews>
  <sheetFormatPr defaultRowHeight="15" x14ac:dyDescent="0.25"/>
  <cols>
    <col min="1" max="1" width="40.7109375" customWidth="1"/>
    <col min="2" max="2" width="44.5703125" customWidth="1"/>
    <col min="3" max="3" width="45.85546875" customWidth="1"/>
    <col min="8" max="8" width="48.28515625" customWidth="1"/>
    <col min="10" max="10" width="8.140625" customWidth="1"/>
    <col min="11" max="11" width="9.140625" customWidth="1"/>
    <col min="17" max="17" width="10.28515625" customWidth="1"/>
  </cols>
  <sheetData>
    <row r="1" spans="1:8" ht="33.75" customHeight="1" x14ac:dyDescent="0.25">
      <c r="A1" s="242" t="s">
        <v>245</v>
      </c>
      <c r="B1" s="242"/>
      <c r="C1" s="242"/>
      <c r="D1" s="119"/>
      <c r="E1" s="119"/>
      <c r="F1" s="119"/>
      <c r="G1" s="119"/>
      <c r="H1" s="119"/>
    </row>
    <row r="3" spans="1:8" ht="15.75" x14ac:dyDescent="0.25">
      <c r="A3" s="243" t="s">
        <v>199</v>
      </c>
      <c r="B3" s="243"/>
      <c r="C3" s="243"/>
    </row>
    <row r="4" spans="1:8" ht="15.75" x14ac:dyDescent="0.25">
      <c r="A4" s="244" t="s">
        <v>200</v>
      </c>
      <c r="B4" s="244"/>
      <c r="C4" s="244"/>
    </row>
    <row r="5" spans="1:8" ht="15.75" x14ac:dyDescent="0.25">
      <c r="A5" s="133"/>
      <c r="B5" s="133"/>
      <c r="C5" s="133"/>
    </row>
    <row r="6" spans="1:8" ht="15.75" x14ac:dyDescent="0.25">
      <c r="A6" s="239"/>
      <c r="B6" s="239"/>
      <c r="C6" s="239"/>
    </row>
    <row r="7" spans="1:8" ht="15.75" x14ac:dyDescent="0.25">
      <c r="A7" s="240" t="s">
        <v>202</v>
      </c>
      <c r="B7" s="130" t="s">
        <v>203</v>
      </c>
      <c r="C7" s="130" t="s">
        <v>204</v>
      </c>
    </row>
    <row r="8" spans="1:8" ht="29.25" customHeight="1" x14ac:dyDescent="0.25">
      <c r="A8" s="241"/>
      <c r="B8" s="134">
        <v>13</v>
      </c>
      <c r="C8" s="134">
        <v>11</v>
      </c>
    </row>
    <row r="9" spans="1:8" ht="15.75" x14ac:dyDescent="0.25">
      <c r="A9" s="133"/>
      <c r="B9" s="133"/>
      <c r="C9" s="133"/>
    </row>
    <row r="11" spans="1:8" ht="31.5" x14ac:dyDescent="0.25">
      <c r="A11" s="120" t="s">
        <v>196</v>
      </c>
      <c r="B11" s="120" t="s">
        <v>198</v>
      </c>
      <c r="C11" s="120" t="s">
        <v>201</v>
      </c>
    </row>
    <row r="12" spans="1:8" ht="15.75" x14ac:dyDescent="0.25">
      <c r="A12" s="135" t="s">
        <v>246</v>
      </c>
      <c r="B12" s="136">
        <v>4036087</v>
      </c>
      <c r="C12" s="136">
        <v>52612000000</v>
      </c>
    </row>
    <row r="13" spans="1:8" ht="15.75" x14ac:dyDescent="0.25">
      <c r="A13" s="123" t="s">
        <v>214</v>
      </c>
      <c r="B13" s="124">
        <v>4205391</v>
      </c>
      <c r="C13" s="124">
        <v>52612402000</v>
      </c>
    </row>
    <row r="14" spans="1:8" ht="18" customHeight="1" x14ac:dyDescent="0.25">
      <c r="A14" s="123" t="s">
        <v>215</v>
      </c>
      <c r="B14" s="124">
        <v>4205408</v>
      </c>
      <c r="C14" s="125">
        <v>52612404000</v>
      </c>
    </row>
    <row r="15" spans="1:8" ht="15.75" x14ac:dyDescent="0.25">
      <c r="A15" s="123" t="s">
        <v>216</v>
      </c>
      <c r="B15" s="125">
        <v>4205383</v>
      </c>
      <c r="C15" s="125">
        <v>52612407000</v>
      </c>
    </row>
    <row r="16" spans="1:8" ht="20.25" customHeight="1" x14ac:dyDescent="0.25">
      <c r="A16" s="123" t="s">
        <v>217</v>
      </c>
      <c r="B16" s="124">
        <v>4205414</v>
      </c>
      <c r="C16" s="126" t="s">
        <v>227</v>
      </c>
    </row>
    <row r="17" spans="1:3" ht="15.75" x14ac:dyDescent="0.25">
      <c r="A17" s="123" t="s">
        <v>218</v>
      </c>
      <c r="B17" s="124">
        <v>4205437</v>
      </c>
      <c r="C17" s="126" t="s">
        <v>228</v>
      </c>
    </row>
    <row r="18" spans="1:3" ht="15.75" x14ac:dyDescent="0.25">
      <c r="A18" s="123" t="s">
        <v>219</v>
      </c>
      <c r="B18" s="124">
        <v>4205443</v>
      </c>
      <c r="C18" s="126" t="s">
        <v>229</v>
      </c>
    </row>
    <row r="19" spans="1:3" ht="18.75" customHeight="1" x14ac:dyDescent="0.25">
      <c r="A19" s="123" t="s">
        <v>247</v>
      </c>
      <c r="B19" s="124">
        <v>4205456</v>
      </c>
      <c r="C19" s="126" t="s">
        <v>230</v>
      </c>
    </row>
    <row r="20" spans="1:3" ht="15.75" x14ac:dyDescent="0.25">
      <c r="A20" s="218" t="s">
        <v>248</v>
      </c>
      <c r="B20" s="125">
        <v>4205466</v>
      </c>
      <c r="C20" s="125">
        <v>52612425000</v>
      </c>
    </row>
  </sheetData>
  <mergeCells count="5">
    <mergeCell ref="A6:C6"/>
    <mergeCell ref="A7:A8"/>
    <mergeCell ref="A1:C1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6"/>
  <sheetViews>
    <sheetView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8" sqref="E8"/>
    </sheetView>
  </sheetViews>
  <sheetFormatPr defaultRowHeight="15" x14ac:dyDescent="0.25"/>
  <cols>
    <col min="1" max="1" width="50.140625" style="59" customWidth="1"/>
    <col min="2" max="2" width="26.85546875" style="59" customWidth="1"/>
    <col min="3" max="4" width="27.7109375" style="59" customWidth="1"/>
    <col min="5" max="5" width="11.7109375" style="59" customWidth="1"/>
    <col min="6" max="6" width="11.5703125" style="59" customWidth="1"/>
    <col min="7" max="7" width="9.28515625" style="59" customWidth="1"/>
    <col min="8" max="8" width="10.28515625" style="59" customWidth="1"/>
    <col min="9" max="9" width="9.28515625" style="59" customWidth="1"/>
    <col min="10" max="10" width="9.5703125" style="59" customWidth="1"/>
    <col min="11" max="16384" width="9.140625" style="59"/>
  </cols>
  <sheetData>
    <row r="1" spans="1:4" ht="30" customHeight="1" x14ac:dyDescent="0.3">
      <c r="A1" s="248" t="s">
        <v>197</v>
      </c>
      <c r="B1" s="248"/>
      <c r="C1" s="248"/>
      <c r="D1" s="249"/>
    </row>
    <row r="2" spans="1:4" ht="59.25" customHeight="1" x14ac:dyDescent="0.25">
      <c r="A2" s="250" t="s">
        <v>320</v>
      </c>
      <c r="B2" s="251"/>
      <c r="C2" s="251"/>
      <c r="D2" s="252"/>
    </row>
    <row r="3" spans="1:4" ht="66.75" customHeight="1" x14ac:dyDescent="0.25">
      <c r="A3" s="245" t="s">
        <v>321</v>
      </c>
      <c r="B3" s="246"/>
      <c r="C3" s="246"/>
      <c r="D3" s="247"/>
    </row>
    <row r="4" spans="1:4" ht="15.75" customHeight="1" x14ac:dyDescent="0.25">
      <c r="A4" s="127"/>
      <c r="B4" s="128"/>
      <c r="C4" s="128"/>
      <c r="D4" s="129"/>
    </row>
    <row r="5" spans="1:4" ht="36.75" customHeight="1" x14ac:dyDescent="0.25">
      <c r="A5" s="256" t="s">
        <v>121</v>
      </c>
      <c r="B5" s="257"/>
      <c r="C5" s="257"/>
      <c r="D5" s="258"/>
    </row>
    <row r="6" spans="1:4" ht="19.5" customHeight="1" x14ac:dyDescent="0.25">
      <c r="A6" s="52"/>
      <c r="B6" s="52"/>
      <c r="C6" s="52"/>
      <c r="D6" s="52"/>
    </row>
    <row r="7" spans="1:4" ht="15" customHeight="1" x14ac:dyDescent="0.25">
      <c r="A7" s="259" t="s">
        <v>118</v>
      </c>
      <c r="B7" s="259" t="s">
        <v>119</v>
      </c>
      <c r="C7" s="259" t="s">
        <v>120</v>
      </c>
      <c r="D7" s="259" t="s">
        <v>190</v>
      </c>
    </row>
    <row r="8" spans="1:4" ht="42" customHeight="1" x14ac:dyDescent="0.25">
      <c r="A8" s="259"/>
      <c r="B8" s="259"/>
      <c r="C8" s="259"/>
      <c r="D8" s="259"/>
    </row>
    <row r="9" spans="1:4" ht="15" customHeight="1" x14ac:dyDescent="0.25">
      <c r="A9" s="65"/>
      <c r="B9" s="53">
        <v>1</v>
      </c>
      <c r="C9" s="53">
        <v>2</v>
      </c>
      <c r="D9" s="53">
        <v>3</v>
      </c>
    </row>
    <row r="10" spans="1:4" ht="36.75" customHeight="1" x14ac:dyDescent="0.25">
      <c r="A10" s="132" t="s">
        <v>249</v>
      </c>
      <c r="B10" s="76">
        <v>52612000000</v>
      </c>
      <c r="C10" s="77" t="s">
        <v>189</v>
      </c>
      <c r="D10" s="122">
        <f>SUM(D13:D17,D19:D23,D25:D28,D30:D33,D35:D40,D42:D46,D48:D52,D54:D59)</f>
        <v>0</v>
      </c>
    </row>
    <row r="11" spans="1:4" ht="25.5" customHeight="1" x14ac:dyDescent="0.25">
      <c r="A11" s="111" t="s">
        <v>195</v>
      </c>
      <c r="B11" s="53"/>
      <c r="C11" s="62"/>
      <c r="D11" s="107"/>
    </row>
    <row r="12" spans="1:4" x14ac:dyDescent="0.25">
      <c r="A12" s="61" t="s">
        <v>214</v>
      </c>
      <c r="B12" s="72">
        <v>52612402000</v>
      </c>
      <c r="C12" s="75" t="s">
        <v>189</v>
      </c>
      <c r="D12" s="106">
        <f>SUM(D13:D17)</f>
        <v>0</v>
      </c>
    </row>
    <row r="13" spans="1:4" x14ac:dyDescent="0.25">
      <c r="A13" s="54" t="s">
        <v>252</v>
      </c>
      <c r="B13" s="67" t="s">
        <v>189</v>
      </c>
      <c r="C13" s="67">
        <v>52612402101</v>
      </c>
      <c r="D13" s="224"/>
    </row>
    <row r="14" spans="1:4" x14ac:dyDescent="0.25">
      <c r="A14" s="54" t="s">
        <v>253</v>
      </c>
      <c r="B14" s="67" t="s">
        <v>189</v>
      </c>
      <c r="C14" s="55">
        <v>52612402106</v>
      </c>
      <c r="D14" s="225"/>
    </row>
    <row r="15" spans="1:4" x14ac:dyDescent="0.25">
      <c r="A15" s="54" t="s">
        <v>254</v>
      </c>
      <c r="B15" s="67" t="s">
        <v>189</v>
      </c>
      <c r="C15" s="55">
        <v>52612402111</v>
      </c>
      <c r="D15" s="225"/>
    </row>
    <row r="16" spans="1:4" x14ac:dyDescent="0.25">
      <c r="A16" s="54" t="s">
        <v>255</v>
      </c>
      <c r="B16" s="67" t="s">
        <v>189</v>
      </c>
      <c r="C16" s="55">
        <v>52612402116</v>
      </c>
      <c r="D16" s="225"/>
    </row>
    <row r="17" spans="1:6" x14ac:dyDescent="0.25">
      <c r="A17" s="54" t="s">
        <v>256</v>
      </c>
      <c r="B17" s="67" t="s">
        <v>189</v>
      </c>
      <c r="C17" s="55">
        <v>52612402121</v>
      </c>
      <c r="D17" s="225"/>
    </row>
    <row r="18" spans="1:6" x14ac:dyDescent="0.25">
      <c r="A18" s="61" t="s">
        <v>215</v>
      </c>
      <c r="B18" s="68">
        <v>52612404000</v>
      </c>
      <c r="C18" s="55" t="s">
        <v>189</v>
      </c>
      <c r="D18" s="108">
        <f>SUM(D19:D23)</f>
        <v>0</v>
      </c>
      <c r="F18" s="105"/>
    </row>
    <row r="19" spans="1:6" x14ac:dyDescent="0.25">
      <c r="A19" s="54" t="s">
        <v>317</v>
      </c>
      <c r="B19" s="55" t="s">
        <v>189</v>
      </c>
      <c r="C19" s="55">
        <v>52612404101</v>
      </c>
      <c r="D19" s="226"/>
      <c r="F19" s="105"/>
    </row>
    <row r="20" spans="1:6" x14ac:dyDescent="0.25">
      <c r="A20" s="54" t="s">
        <v>257</v>
      </c>
      <c r="B20" s="55" t="s">
        <v>189</v>
      </c>
      <c r="C20" s="55">
        <v>52612404106</v>
      </c>
      <c r="D20" s="225"/>
    </row>
    <row r="21" spans="1:6" x14ac:dyDescent="0.25">
      <c r="A21" s="54" t="s">
        <v>258</v>
      </c>
      <c r="B21" s="55" t="s">
        <v>189</v>
      </c>
      <c r="C21" s="55">
        <v>52612404111</v>
      </c>
      <c r="D21" s="225"/>
    </row>
    <row r="22" spans="1:6" x14ac:dyDescent="0.25">
      <c r="A22" s="54" t="s">
        <v>259</v>
      </c>
      <c r="B22" s="55" t="s">
        <v>189</v>
      </c>
      <c r="C22" s="55">
        <v>52612404116</v>
      </c>
      <c r="D22" s="225"/>
    </row>
    <row r="23" spans="1:6" x14ac:dyDescent="0.25">
      <c r="A23" s="54" t="s">
        <v>260</v>
      </c>
      <c r="B23" s="55" t="s">
        <v>189</v>
      </c>
      <c r="C23" s="55">
        <v>52612404121</v>
      </c>
      <c r="D23" s="225"/>
    </row>
    <row r="24" spans="1:6" x14ac:dyDescent="0.25">
      <c r="A24" s="61" t="s">
        <v>216</v>
      </c>
      <c r="B24" s="68">
        <v>52612407000</v>
      </c>
      <c r="C24" s="63" t="s">
        <v>189</v>
      </c>
      <c r="D24" s="108">
        <f>SUM(D25:D28)</f>
        <v>0</v>
      </c>
    </row>
    <row r="25" spans="1:6" x14ac:dyDescent="0.25">
      <c r="A25" s="54" t="s">
        <v>261</v>
      </c>
      <c r="B25" s="55" t="s">
        <v>189</v>
      </c>
      <c r="C25" s="63" t="s">
        <v>265</v>
      </c>
      <c r="D25" s="225"/>
    </row>
    <row r="26" spans="1:6" x14ac:dyDescent="0.25">
      <c r="A26" s="54" t="s">
        <v>262</v>
      </c>
      <c r="B26" s="55" t="s">
        <v>189</v>
      </c>
      <c r="C26" s="63" t="s">
        <v>266</v>
      </c>
      <c r="D26" s="225"/>
    </row>
    <row r="27" spans="1:6" x14ac:dyDescent="0.25">
      <c r="A27" s="54" t="s">
        <v>263</v>
      </c>
      <c r="B27" s="55" t="s">
        <v>189</v>
      </c>
      <c r="C27" s="63" t="s">
        <v>267</v>
      </c>
      <c r="D27" s="225"/>
    </row>
    <row r="28" spans="1:6" x14ac:dyDescent="0.25">
      <c r="A28" s="54" t="s">
        <v>264</v>
      </c>
      <c r="B28" s="55" t="s">
        <v>189</v>
      </c>
      <c r="C28" s="63" t="s">
        <v>268</v>
      </c>
      <c r="D28" s="225"/>
    </row>
    <row r="29" spans="1:6" x14ac:dyDescent="0.25">
      <c r="A29" s="61" t="s">
        <v>217</v>
      </c>
      <c r="B29" s="73" t="s">
        <v>227</v>
      </c>
      <c r="C29" s="55" t="s">
        <v>189</v>
      </c>
      <c r="D29" s="108">
        <f>SUM(D30:D33)</f>
        <v>0</v>
      </c>
    </row>
    <row r="30" spans="1:6" x14ac:dyDescent="0.25">
      <c r="A30" s="54" t="s">
        <v>269</v>
      </c>
      <c r="B30" s="63" t="s">
        <v>189</v>
      </c>
      <c r="C30" s="55">
        <v>52612410101</v>
      </c>
      <c r="D30" s="226"/>
    </row>
    <row r="31" spans="1:6" x14ac:dyDescent="0.25">
      <c r="A31" s="54" t="s">
        <v>270</v>
      </c>
      <c r="B31" s="63" t="s">
        <v>189</v>
      </c>
      <c r="C31" s="55">
        <v>52612410106</v>
      </c>
      <c r="D31" s="226"/>
    </row>
    <row r="32" spans="1:6" x14ac:dyDescent="0.25">
      <c r="A32" s="54" t="s">
        <v>271</v>
      </c>
      <c r="B32" s="63" t="s">
        <v>189</v>
      </c>
      <c r="C32" s="55">
        <v>52612410111</v>
      </c>
      <c r="D32" s="226"/>
    </row>
    <row r="33" spans="1:4" x14ac:dyDescent="0.25">
      <c r="A33" s="74" t="s">
        <v>272</v>
      </c>
      <c r="B33" s="55" t="s">
        <v>189</v>
      </c>
      <c r="C33" s="63" t="s">
        <v>273</v>
      </c>
      <c r="D33" s="225"/>
    </row>
    <row r="34" spans="1:4" ht="15" customHeight="1" x14ac:dyDescent="0.25">
      <c r="A34" s="61" t="s">
        <v>250</v>
      </c>
      <c r="B34" s="73" t="s">
        <v>228</v>
      </c>
      <c r="C34" s="75" t="s">
        <v>189</v>
      </c>
      <c r="D34" s="108">
        <f>SUM(D35:D40)</f>
        <v>0</v>
      </c>
    </row>
    <row r="35" spans="1:4" x14ac:dyDescent="0.25">
      <c r="A35" s="54" t="s">
        <v>274</v>
      </c>
      <c r="B35" s="55" t="s">
        <v>189</v>
      </c>
      <c r="C35" s="63" t="s">
        <v>280</v>
      </c>
      <c r="D35" s="225"/>
    </row>
    <row r="36" spans="1:4" x14ac:dyDescent="0.25">
      <c r="A36" s="54" t="s">
        <v>275</v>
      </c>
      <c r="B36" s="55" t="s">
        <v>189</v>
      </c>
      <c r="C36" s="63" t="s">
        <v>281</v>
      </c>
      <c r="D36" s="225"/>
    </row>
    <row r="37" spans="1:4" x14ac:dyDescent="0.25">
      <c r="A37" s="54" t="s">
        <v>276</v>
      </c>
      <c r="B37" s="55" t="s">
        <v>189</v>
      </c>
      <c r="C37" s="63" t="s">
        <v>282</v>
      </c>
      <c r="D37" s="225"/>
    </row>
    <row r="38" spans="1:4" x14ac:dyDescent="0.25">
      <c r="A38" s="54" t="s">
        <v>277</v>
      </c>
      <c r="B38" s="55" t="s">
        <v>189</v>
      </c>
      <c r="C38" s="63" t="s">
        <v>283</v>
      </c>
      <c r="D38" s="225"/>
    </row>
    <row r="39" spans="1:4" x14ac:dyDescent="0.25">
      <c r="A39" s="54" t="s">
        <v>278</v>
      </c>
      <c r="B39" s="55" t="s">
        <v>189</v>
      </c>
      <c r="C39" s="63" t="s">
        <v>284</v>
      </c>
      <c r="D39" s="225"/>
    </row>
    <row r="40" spans="1:4" x14ac:dyDescent="0.25">
      <c r="A40" s="54" t="s">
        <v>279</v>
      </c>
      <c r="B40" s="55" t="s">
        <v>189</v>
      </c>
      <c r="C40" s="63" t="s">
        <v>285</v>
      </c>
      <c r="D40" s="225"/>
    </row>
    <row r="41" spans="1:4" x14ac:dyDescent="0.25">
      <c r="A41" s="61" t="s">
        <v>219</v>
      </c>
      <c r="B41" s="73" t="s">
        <v>229</v>
      </c>
      <c r="C41" s="55" t="s">
        <v>189</v>
      </c>
      <c r="D41" s="108">
        <f>SUM(D42:D46)</f>
        <v>0</v>
      </c>
    </row>
    <row r="42" spans="1:4" x14ac:dyDescent="0.25">
      <c r="A42" s="54" t="s">
        <v>286</v>
      </c>
      <c r="B42" s="55" t="s">
        <v>189</v>
      </c>
      <c r="C42" s="63" t="s">
        <v>291</v>
      </c>
      <c r="D42" s="225"/>
    </row>
    <row r="43" spans="1:4" x14ac:dyDescent="0.25">
      <c r="A43" s="54" t="s">
        <v>287</v>
      </c>
      <c r="B43" s="55" t="s">
        <v>189</v>
      </c>
      <c r="C43" s="63" t="s">
        <v>292</v>
      </c>
      <c r="D43" s="225"/>
    </row>
    <row r="44" spans="1:4" x14ac:dyDescent="0.25">
      <c r="A44" s="54" t="s">
        <v>288</v>
      </c>
      <c r="B44" s="55" t="s">
        <v>189</v>
      </c>
      <c r="C44" s="63" t="s">
        <v>293</v>
      </c>
      <c r="D44" s="225"/>
    </row>
    <row r="45" spans="1:4" x14ac:dyDescent="0.25">
      <c r="A45" s="54" t="s">
        <v>289</v>
      </c>
      <c r="B45" s="55" t="s">
        <v>189</v>
      </c>
      <c r="C45" s="63" t="s">
        <v>294</v>
      </c>
      <c r="D45" s="225"/>
    </row>
    <row r="46" spans="1:4" x14ac:dyDescent="0.25">
      <c r="A46" s="54" t="s">
        <v>290</v>
      </c>
      <c r="B46" s="55" t="s">
        <v>189</v>
      </c>
      <c r="C46" s="63" t="s">
        <v>295</v>
      </c>
      <c r="D46" s="225"/>
    </row>
    <row r="47" spans="1:4" x14ac:dyDescent="0.25">
      <c r="A47" s="61" t="s">
        <v>220</v>
      </c>
      <c r="B47" s="73" t="s">
        <v>230</v>
      </c>
      <c r="C47" s="75" t="s">
        <v>189</v>
      </c>
      <c r="D47" s="108">
        <f>SUM(D48:D52)</f>
        <v>0</v>
      </c>
    </row>
    <row r="48" spans="1:4" x14ac:dyDescent="0.25">
      <c r="A48" s="54" t="s">
        <v>296</v>
      </c>
      <c r="B48" s="55" t="s">
        <v>189</v>
      </c>
      <c r="C48" s="63" t="s">
        <v>301</v>
      </c>
      <c r="D48" s="225"/>
    </row>
    <row r="49" spans="1:6" x14ac:dyDescent="0.25">
      <c r="A49" s="54" t="s">
        <v>297</v>
      </c>
      <c r="B49" s="55" t="s">
        <v>189</v>
      </c>
      <c r="C49" s="63" t="s">
        <v>302</v>
      </c>
      <c r="D49" s="225"/>
    </row>
    <row r="50" spans="1:6" x14ac:dyDescent="0.25">
      <c r="A50" s="54" t="s">
        <v>298</v>
      </c>
      <c r="B50" s="55" t="s">
        <v>189</v>
      </c>
      <c r="C50" s="63" t="s">
        <v>303</v>
      </c>
      <c r="D50" s="225"/>
    </row>
    <row r="51" spans="1:6" x14ac:dyDescent="0.25">
      <c r="A51" s="54" t="s">
        <v>299</v>
      </c>
      <c r="B51" s="55" t="s">
        <v>189</v>
      </c>
      <c r="C51" s="63" t="s">
        <v>304</v>
      </c>
      <c r="D51" s="225"/>
    </row>
    <row r="52" spans="1:6" x14ac:dyDescent="0.25">
      <c r="A52" s="54" t="s">
        <v>300</v>
      </c>
      <c r="B52" s="55" t="s">
        <v>189</v>
      </c>
      <c r="C52" s="63" t="s">
        <v>305</v>
      </c>
      <c r="D52" s="225"/>
      <c r="F52" s="116"/>
    </row>
    <row r="53" spans="1:6" x14ac:dyDescent="0.25">
      <c r="A53" s="61" t="s">
        <v>251</v>
      </c>
      <c r="B53" s="73" t="s">
        <v>231</v>
      </c>
      <c r="C53" s="75" t="s">
        <v>189</v>
      </c>
      <c r="D53" s="108">
        <f>SUM(D54:D59)</f>
        <v>0</v>
      </c>
      <c r="F53" s="116"/>
    </row>
    <row r="54" spans="1:6" x14ac:dyDescent="0.25">
      <c r="A54" s="54" t="s">
        <v>306</v>
      </c>
      <c r="B54" s="55" t="s">
        <v>189</v>
      </c>
      <c r="C54" s="63" t="s">
        <v>312</v>
      </c>
      <c r="D54" s="225"/>
    </row>
    <row r="55" spans="1:6" x14ac:dyDescent="0.25">
      <c r="A55" s="54" t="s">
        <v>307</v>
      </c>
      <c r="B55" s="55" t="s">
        <v>189</v>
      </c>
      <c r="C55" s="63" t="s">
        <v>313</v>
      </c>
      <c r="D55" s="225"/>
    </row>
    <row r="56" spans="1:6" x14ac:dyDescent="0.25">
      <c r="A56" s="66" t="s">
        <v>308</v>
      </c>
      <c r="B56" s="219" t="s">
        <v>189</v>
      </c>
      <c r="C56" s="220" t="s">
        <v>314</v>
      </c>
      <c r="D56" s="227"/>
    </row>
    <row r="57" spans="1:6" x14ac:dyDescent="0.25">
      <c r="A57" s="66" t="s">
        <v>309</v>
      </c>
      <c r="B57" s="219" t="s">
        <v>189</v>
      </c>
      <c r="C57" s="220" t="s">
        <v>315</v>
      </c>
      <c r="D57" s="227"/>
    </row>
    <row r="58" spans="1:6" x14ac:dyDescent="0.25">
      <c r="A58" s="66" t="s">
        <v>310</v>
      </c>
      <c r="B58" s="219" t="s">
        <v>189</v>
      </c>
      <c r="C58" s="220" t="s">
        <v>316</v>
      </c>
      <c r="D58" s="227"/>
    </row>
    <row r="59" spans="1:6" x14ac:dyDescent="0.25">
      <c r="A59" s="66" t="s">
        <v>311</v>
      </c>
      <c r="B59" s="219" t="s">
        <v>189</v>
      </c>
      <c r="C59" s="219">
        <v>52612425126</v>
      </c>
      <c r="D59" s="227"/>
    </row>
    <row r="60" spans="1:6" ht="24.75" customHeight="1" x14ac:dyDescent="0.25">
      <c r="A60" s="112" t="s">
        <v>188</v>
      </c>
      <c r="B60" s="52"/>
      <c r="C60" s="52"/>
      <c r="D60" s="108">
        <f>SUM(D12,D18,D24,D29,D34,D41,D47,D53)</f>
        <v>0</v>
      </c>
    </row>
    <row r="61" spans="1:6" x14ac:dyDescent="0.25">
      <c r="A61" s="113"/>
      <c r="B61" s="114"/>
      <c r="C61" s="114"/>
      <c r="D61" s="115"/>
    </row>
    <row r="62" spans="1:6" x14ac:dyDescent="0.25">
      <c r="A62" s="78" t="s">
        <v>122</v>
      </c>
      <c r="B62" s="79"/>
      <c r="C62" s="79"/>
      <c r="D62" s="228"/>
    </row>
    <row r="63" spans="1:6" x14ac:dyDescent="0.25">
      <c r="A63" s="81" t="s">
        <v>191</v>
      </c>
      <c r="B63" s="82"/>
      <c r="C63" s="82"/>
      <c r="D63" s="83">
        <f>D10-D62</f>
        <v>0</v>
      </c>
    </row>
    <row r="64" spans="1:6" x14ac:dyDescent="0.25">
      <c r="A64" s="87" t="s">
        <v>123</v>
      </c>
      <c r="B64" s="92"/>
      <c r="C64" s="92"/>
      <c r="D64" s="94">
        <v>365060</v>
      </c>
    </row>
    <row r="65" spans="1:4" x14ac:dyDescent="0.25">
      <c r="A65" s="85" t="s">
        <v>192</v>
      </c>
      <c r="B65" s="82"/>
      <c r="C65" s="82"/>
      <c r="D65" s="86">
        <f>D10-D64</f>
        <v>-365060</v>
      </c>
    </row>
    <row r="66" spans="1:4" ht="111" customHeight="1" x14ac:dyDescent="0.25">
      <c r="A66" s="95" t="s">
        <v>193</v>
      </c>
      <c r="B66" s="253"/>
      <c r="C66" s="254"/>
      <c r="D66" s="255"/>
    </row>
  </sheetData>
  <sheetProtection sort="0" autoFilter="0"/>
  <mergeCells count="9">
    <mergeCell ref="A3:D3"/>
    <mergeCell ref="A1:D1"/>
    <mergeCell ref="A2:D2"/>
    <mergeCell ref="B66:D66"/>
    <mergeCell ref="A5:D5"/>
    <mergeCell ref="A7:A8"/>
    <mergeCell ref="D7:D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Z153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7" sqref="F7"/>
    </sheetView>
  </sheetViews>
  <sheetFormatPr defaultRowHeight="15" x14ac:dyDescent="0.25"/>
  <cols>
    <col min="1" max="1" width="47.28515625" style="59" customWidth="1"/>
    <col min="2" max="2" width="33.28515625" style="59" customWidth="1"/>
    <col min="3" max="3" width="16.7109375" style="59" customWidth="1"/>
    <col min="4" max="4" width="14.7109375" style="59" customWidth="1"/>
    <col min="5" max="5" width="12.7109375" style="59" customWidth="1"/>
    <col min="6" max="6" width="20.85546875" style="59" customWidth="1"/>
    <col min="7" max="7" width="18.140625" style="59" customWidth="1"/>
    <col min="8" max="8" width="12.5703125" style="59" customWidth="1"/>
    <col min="9" max="9" width="11.42578125" style="59" customWidth="1"/>
    <col min="10" max="10" width="9.140625" style="59"/>
    <col min="11" max="11" width="10.85546875" style="59" customWidth="1"/>
    <col min="12" max="12" width="12.28515625" style="59" customWidth="1"/>
    <col min="13" max="13" width="11.140625" style="59" customWidth="1"/>
    <col min="14" max="14" width="10.5703125" style="59" customWidth="1"/>
    <col min="15" max="15" width="11.42578125" style="59" customWidth="1"/>
    <col min="16" max="16" width="9.140625" style="59"/>
    <col min="17" max="17" width="12.140625" style="59" customWidth="1"/>
    <col min="18" max="18" width="12" style="59" customWidth="1"/>
    <col min="19" max="19" width="16.85546875" style="59" customWidth="1"/>
    <col min="20" max="20" width="15.5703125" style="59" customWidth="1"/>
    <col min="21" max="21" width="14.140625" style="59" customWidth="1"/>
    <col min="22" max="22" width="11.7109375" style="59" customWidth="1"/>
    <col min="23" max="23" width="11.85546875" style="59" customWidth="1"/>
    <col min="24" max="24" width="12.140625" style="59" customWidth="1"/>
    <col min="25" max="25" width="13" style="59" customWidth="1"/>
    <col min="26" max="26" width="11.42578125" style="59" customWidth="1"/>
    <col min="27" max="16384" width="9.140625" style="59"/>
  </cols>
  <sheetData>
    <row r="2" spans="1:26" ht="18.75" x14ac:dyDescent="0.25">
      <c r="A2" s="260" t="s">
        <v>124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</row>
    <row r="4" spans="1:26" ht="232.5" customHeight="1" x14ac:dyDescent="0.25">
      <c r="A4" s="53" t="s">
        <v>118</v>
      </c>
      <c r="B4" s="53" t="s">
        <v>119</v>
      </c>
      <c r="C4" s="53" t="s">
        <v>120</v>
      </c>
      <c r="D4" s="53" t="s">
        <v>125</v>
      </c>
      <c r="E4" s="53" t="s">
        <v>126</v>
      </c>
      <c r="F4" s="53" t="s">
        <v>127</v>
      </c>
      <c r="G4" s="53" t="s">
        <v>128</v>
      </c>
      <c r="H4" s="53" t="s">
        <v>129</v>
      </c>
      <c r="I4" s="53" t="s">
        <v>130</v>
      </c>
      <c r="J4" s="53" t="s">
        <v>131</v>
      </c>
      <c r="K4" s="53" t="s">
        <v>132</v>
      </c>
      <c r="L4" s="53" t="s">
        <v>133</v>
      </c>
      <c r="M4" s="53" t="s">
        <v>134</v>
      </c>
      <c r="N4" s="53" t="s">
        <v>135</v>
      </c>
      <c r="O4" s="53" t="s">
        <v>136</v>
      </c>
      <c r="P4" s="53" t="s">
        <v>137</v>
      </c>
      <c r="Q4" s="53" t="s">
        <v>138</v>
      </c>
      <c r="R4" s="53" t="s">
        <v>139</v>
      </c>
      <c r="S4" s="53" t="s">
        <v>140</v>
      </c>
      <c r="T4" s="53" t="s">
        <v>141</v>
      </c>
      <c r="U4" s="131" t="s">
        <v>205</v>
      </c>
      <c r="V4" s="131" t="s">
        <v>206</v>
      </c>
      <c r="W4" s="131" t="s">
        <v>207</v>
      </c>
      <c r="X4" s="131" t="s">
        <v>208</v>
      </c>
      <c r="Y4" s="131" t="s">
        <v>209</v>
      </c>
      <c r="Z4" s="131" t="s">
        <v>210</v>
      </c>
    </row>
    <row r="5" spans="1:26" ht="21" customHeight="1" x14ac:dyDescent="0.25">
      <c r="A5" s="53"/>
      <c r="B5" s="53">
        <v>1</v>
      </c>
      <c r="C5" s="121">
        <v>2</v>
      </c>
      <c r="D5" s="121">
        <v>3</v>
      </c>
      <c r="E5" s="121">
        <v>4</v>
      </c>
      <c r="F5" s="121">
        <v>5</v>
      </c>
      <c r="G5" s="121">
        <v>6</v>
      </c>
      <c r="H5" s="121">
        <v>7</v>
      </c>
      <c r="I5" s="121">
        <v>8</v>
      </c>
      <c r="J5" s="121">
        <v>9</v>
      </c>
      <c r="K5" s="121">
        <v>10</v>
      </c>
      <c r="L5" s="121">
        <v>11</v>
      </c>
      <c r="M5" s="121">
        <v>12</v>
      </c>
      <c r="N5" s="121">
        <v>13</v>
      </c>
      <c r="O5" s="121">
        <v>14</v>
      </c>
      <c r="P5" s="121">
        <v>15</v>
      </c>
      <c r="Q5" s="121">
        <v>16</v>
      </c>
      <c r="R5" s="121">
        <v>17</v>
      </c>
      <c r="S5" s="121">
        <v>18</v>
      </c>
      <c r="T5" s="121">
        <v>19</v>
      </c>
      <c r="U5" s="52">
        <v>20</v>
      </c>
      <c r="V5" s="52">
        <v>21</v>
      </c>
      <c r="W5" s="52">
        <v>22</v>
      </c>
      <c r="X5" s="52">
        <v>23</v>
      </c>
      <c r="Y5" s="54">
        <v>24</v>
      </c>
      <c r="Z5" s="52">
        <v>25</v>
      </c>
    </row>
    <row r="6" spans="1:26" ht="41.25" customHeight="1" x14ac:dyDescent="0.25">
      <c r="A6" s="132" t="s">
        <v>249</v>
      </c>
      <c r="B6" s="76">
        <v>52612000000</v>
      </c>
      <c r="C6" s="77" t="s">
        <v>189</v>
      </c>
      <c r="D6" s="99">
        <f t="shared" ref="D6:Z6" si="0">SUM(D9:D13,D15:D19,D21:D24,D26:D29,D31:D36,D38:D42,D44:D48,D50:D55)</f>
        <v>0</v>
      </c>
      <c r="E6" s="99">
        <f t="shared" si="0"/>
        <v>0</v>
      </c>
      <c r="F6" s="99">
        <f t="shared" si="0"/>
        <v>0</v>
      </c>
      <c r="G6" s="99">
        <f t="shared" si="0"/>
        <v>0</v>
      </c>
      <c r="H6" s="99">
        <f t="shared" si="0"/>
        <v>0</v>
      </c>
      <c r="I6" s="99">
        <f t="shared" si="0"/>
        <v>0</v>
      </c>
      <c r="J6" s="99">
        <f t="shared" si="0"/>
        <v>0</v>
      </c>
      <c r="K6" s="99">
        <f t="shared" si="0"/>
        <v>0</v>
      </c>
      <c r="L6" s="99">
        <f t="shared" si="0"/>
        <v>0</v>
      </c>
      <c r="M6" s="99">
        <f t="shared" si="0"/>
        <v>0</v>
      </c>
      <c r="N6" s="99">
        <f t="shared" si="0"/>
        <v>0</v>
      </c>
      <c r="O6" s="99">
        <f t="shared" si="0"/>
        <v>0</v>
      </c>
      <c r="P6" s="99">
        <f t="shared" si="0"/>
        <v>0</v>
      </c>
      <c r="Q6" s="99">
        <f t="shared" si="0"/>
        <v>0</v>
      </c>
      <c r="R6" s="99">
        <f t="shared" si="0"/>
        <v>0</v>
      </c>
      <c r="S6" s="99">
        <f t="shared" si="0"/>
        <v>0</v>
      </c>
      <c r="T6" s="99">
        <f t="shared" si="0"/>
        <v>0</v>
      </c>
      <c r="U6" s="99">
        <f t="shared" si="0"/>
        <v>0</v>
      </c>
      <c r="V6" s="99">
        <f t="shared" si="0"/>
        <v>0</v>
      </c>
      <c r="W6" s="99">
        <f t="shared" si="0"/>
        <v>0</v>
      </c>
      <c r="X6" s="99">
        <f t="shared" si="0"/>
        <v>0</v>
      </c>
      <c r="Y6" s="99">
        <f t="shared" si="0"/>
        <v>0</v>
      </c>
      <c r="Z6" s="99">
        <f t="shared" si="0"/>
        <v>0</v>
      </c>
    </row>
    <row r="7" spans="1:26" ht="27" customHeight="1" x14ac:dyDescent="0.25">
      <c r="A7" s="111" t="s">
        <v>195</v>
      </c>
      <c r="B7" s="71"/>
      <c r="C7" s="54"/>
      <c r="D7" s="137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137"/>
      <c r="R7" s="52"/>
      <c r="S7" s="52"/>
      <c r="T7" s="52"/>
      <c r="U7" s="52"/>
      <c r="V7" s="52"/>
      <c r="W7" s="52"/>
      <c r="X7" s="52"/>
      <c r="Y7" s="52"/>
      <c r="Z7" s="52"/>
    </row>
    <row r="8" spans="1:26" x14ac:dyDescent="0.25">
      <c r="A8" s="61" t="s">
        <v>214</v>
      </c>
      <c r="B8" s="72">
        <v>52612402000</v>
      </c>
      <c r="C8" s="75" t="s">
        <v>189</v>
      </c>
      <c r="D8" s="139">
        <f t="shared" ref="D8:D55" si="1">SUM(E8:P8)</f>
        <v>0</v>
      </c>
      <c r="E8" s="110">
        <f t="shared" ref="E8:P8" si="2">-SUM(E9:E13)</f>
        <v>0</v>
      </c>
      <c r="F8" s="110">
        <f t="shared" si="2"/>
        <v>0</v>
      </c>
      <c r="G8" s="110">
        <f t="shared" si="2"/>
        <v>0</v>
      </c>
      <c r="H8" s="110">
        <f t="shared" si="2"/>
        <v>0</v>
      </c>
      <c r="I8" s="110">
        <f t="shared" si="2"/>
        <v>0</v>
      </c>
      <c r="J8" s="110">
        <f t="shared" si="2"/>
        <v>0</v>
      </c>
      <c r="K8" s="110">
        <f t="shared" si="2"/>
        <v>0</v>
      </c>
      <c r="L8" s="110">
        <f t="shared" si="2"/>
        <v>0</v>
      </c>
      <c r="M8" s="110">
        <f t="shared" si="2"/>
        <v>0</v>
      </c>
      <c r="N8" s="110">
        <f t="shared" si="2"/>
        <v>0</v>
      </c>
      <c r="O8" s="110">
        <f t="shared" si="2"/>
        <v>0</v>
      </c>
      <c r="P8" s="110">
        <f t="shared" si="2"/>
        <v>0</v>
      </c>
      <c r="Q8" s="139">
        <f t="shared" ref="Q8:Q55" si="3">SUM(R8:Z8)</f>
        <v>0</v>
      </c>
      <c r="R8" s="110">
        <f t="shared" ref="R8:Z8" si="4">-SUM(R9:R13)</f>
        <v>0</v>
      </c>
      <c r="S8" s="110">
        <f t="shared" si="4"/>
        <v>0</v>
      </c>
      <c r="T8" s="110">
        <f t="shared" si="4"/>
        <v>0</v>
      </c>
      <c r="U8" s="110">
        <f t="shared" si="4"/>
        <v>0</v>
      </c>
      <c r="V8" s="110">
        <f t="shared" si="4"/>
        <v>0</v>
      </c>
      <c r="W8" s="110">
        <f t="shared" si="4"/>
        <v>0</v>
      </c>
      <c r="X8" s="110">
        <f t="shared" si="4"/>
        <v>0</v>
      </c>
      <c r="Y8" s="110">
        <f t="shared" si="4"/>
        <v>0</v>
      </c>
      <c r="Z8" s="110">
        <f t="shared" si="4"/>
        <v>0</v>
      </c>
    </row>
    <row r="9" spans="1:26" x14ac:dyDescent="0.25">
      <c r="A9" s="54" t="s">
        <v>252</v>
      </c>
      <c r="B9" s="67" t="s">
        <v>189</v>
      </c>
      <c r="C9" s="67">
        <v>52612402101</v>
      </c>
      <c r="D9" s="140">
        <f t="shared" si="1"/>
        <v>0</v>
      </c>
      <c r="E9" s="225"/>
      <c r="F9" s="225"/>
      <c r="G9" s="225"/>
      <c r="H9" s="225"/>
      <c r="I9" s="225"/>
      <c r="J9" s="229"/>
      <c r="K9" s="225"/>
      <c r="L9" s="225"/>
      <c r="M9" s="225"/>
      <c r="N9" s="225"/>
      <c r="O9" s="225"/>
      <c r="P9" s="225"/>
      <c r="Q9" s="140">
        <f t="shared" si="3"/>
        <v>0</v>
      </c>
      <c r="R9" s="225"/>
      <c r="S9" s="225"/>
      <c r="T9" s="225"/>
      <c r="U9" s="225"/>
      <c r="V9" s="225"/>
      <c r="W9" s="225"/>
      <c r="X9" s="225"/>
      <c r="Y9" s="225"/>
      <c r="Z9" s="225"/>
    </row>
    <row r="10" spans="1:26" x14ac:dyDescent="0.25">
      <c r="A10" s="54" t="s">
        <v>253</v>
      </c>
      <c r="B10" s="67" t="s">
        <v>189</v>
      </c>
      <c r="C10" s="55">
        <v>52612402106</v>
      </c>
      <c r="D10" s="140">
        <f t="shared" si="1"/>
        <v>0</v>
      </c>
      <c r="E10" s="225"/>
      <c r="F10" s="225"/>
      <c r="G10" s="225"/>
      <c r="H10" s="225"/>
      <c r="I10" s="225"/>
      <c r="J10" s="229"/>
      <c r="K10" s="225"/>
      <c r="L10" s="225"/>
      <c r="M10" s="225"/>
      <c r="N10" s="225"/>
      <c r="O10" s="225"/>
      <c r="P10" s="225"/>
      <c r="Q10" s="140">
        <f t="shared" si="3"/>
        <v>0</v>
      </c>
      <c r="R10" s="225"/>
      <c r="S10" s="225"/>
      <c r="T10" s="225"/>
      <c r="U10" s="225"/>
      <c r="V10" s="225"/>
      <c r="W10" s="225"/>
      <c r="X10" s="225"/>
      <c r="Y10" s="225"/>
      <c r="Z10" s="225"/>
    </row>
    <row r="11" spans="1:26" x14ac:dyDescent="0.25">
      <c r="A11" s="54" t="s">
        <v>254</v>
      </c>
      <c r="B11" s="67" t="s">
        <v>189</v>
      </c>
      <c r="C11" s="55">
        <v>52612402111</v>
      </c>
      <c r="D11" s="140">
        <f t="shared" si="1"/>
        <v>0</v>
      </c>
      <c r="E11" s="225"/>
      <c r="F11" s="225"/>
      <c r="G11" s="225"/>
      <c r="H11" s="225"/>
      <c r="I11" s="225"/>
      <c r="J11" s="229"/>
      <c r="K11" s="225"/>
      <c r="L11" s="225"/>
      <c r="M11" s="225"/>
      <c r="N11" s="225"/>
      <c r="O11" s="225"/>
      <c r="P11" s="225"/>
      <c r="Q11" s="140">
        <f t="shared" si="3"/>
        <v>0</v>
      </c>
      <c r="R11" s="225"/>
      <c r="S11" s="225"/>
      <c r="T11" s="225"/>
      <c r="U11" s="225"/>
      <c r="V11" s="225"/>
      <c r="W11" s="225"/>
      <c r="X11" s="225"/>
      <c r="Y11" s="225"/>
      <c r="Z11" s="225"/>
    </row>
    <row r="12" spans="1:26" x14ac:dyDescent="0.25">
      <c r="A12" s="54" t="s">
        <v>255</v>
      </c>
      <c r="B12" s="67" t="s">
        <v>189</v>
      </c>
      <c r="C12" s="55">
        <v>52612402116</v>
      </c>
      <c r="D12" s="140">
        <f t="shared" si="1"/>
        <v>0</v>
      </c>
      <c r="E12" s="225"/>
      <c r="F12" s="225"/>
      <c r="G12" s="225"/>
      <c r="H12" s="225"/>
      <c r="I12" s="225"/>
      <c r="J12" s="229"/>
      <c r="K12" s="225"/>
      <c r="L12" s="225"/>
      <c r="M12" s="225"/>
      <c r="N12" s="225"/>
      <c r="O12" s="225"/>
      <c r="P12" s="225"/>
      <c r="Q12" s="140">
        <f t="shared" si="3"/>
        <v>0</v>
      </c>
      <c r="R12" s="225"/>
      <c r="S12" s="225"/>
      <c r="T12" s="225"/>
      <c r="U12" s="225"/>
      <c r="V12" s="225"/>
      <c r="W12" s="225"/>
      <c r="X12" s="225"/>
      <c r="Y12" s="225"/>
      <c r="Z12" s="225"/>
    </row>
    <row r="13" spans="1:26" x14ac:dyDescent="0.25">
      <c r="A13" s="54" t="s">
        <v>256</v>
      </c>
      <c r="B13" s="67" t="s">
        <v>189</v>
      </c>
      <c r="C13" s="55">
        <v>52612402121</v>
      </c>
      <c r="D13" s="140">
        <f t="shared" si="1"/>
        <v>0</v>
      </c>
      <c r="E13" s="225"/>
      <c r="F13" s="225"/>
      <c r="G13" s="225"/>
      <c r="H13" s="225"/>
      <c r="I13" s="225"/>
      <c r="J13" s="229"/>
      <c r="K13" s="225"/>
      <c r="L13" s="225"/>
      <c r="M13" s="225"/>
      <c r="N13" s="225"/>
      <c r="O13" s="225"/>
      <c r="P13" s="225"/>
      <c r="Q13" s="140">
        <f t="shared" si="3"/>
        <v>0</v>
      </c>
      <c r="R13" s="225"/>
      <c r="S13" s="225"/>
      <c r="T13" s="225"/>
      <c r="U13" s="225"/>
      <c r="V13" s="225"/>
      <c r="W13" s="225"/>
      <c r="X13" s="225"/>
      <c r="Y13" s="225"/>
      <c r="Z13" s="225"/>
    </row>
    <row r="14" spans="1:26" x14ac:dyDescent="0.25">
      <c r="A14" s="61" t="s">
        <v>215</v>
      </c>
      <c r="B14" s="68">
        <v>52612404000</v>
      </c>
      <c r="C14" s="75" t="s">
        <v>189</v>
      </c>
      <c r="D14" s="139">
        <f t="shared" si="1"/>
        <v>0</v>
      </c>
      <c r="E14" s="110">
        <f t="shared" ref="E14:P14" si="5">SUM(E15:E19)</f>
        <v>0</v>
      </c>
      <c r="F14" s="110">
        <f t="shared" si="5"/>
        <v>0</v>
      </c>
      <c r="G14" s="110">
        <f t="shared" si="5"/>
        <v>0</v>
      </c>
      <c r="H14" s="110">
        <f t="shared" si="5"/>
        <v>0</v>
      </c>
      <c r="I14" s="110">
        <f t="shared" si="5"/>
        <v>0</v>
      </c>
      <c r="J14" s="110">
        <f t="shared" si="5"/>
        <v>0</v>
      </c>
      <c r="K14" s="110">
        <f t="shared" si="5"/>
        <v>0</v>
      </c>
      <c r="L14" s="110">
        <f t="shared" si="5"/>
        <v>0</v>
      </c>
      <c r="M14" s="110">
        <f t="shared" si="5"/>
        <v>0</v>
      </c>
      <c r="N14" s="110">
        <f t="shared" si="5"/>
        <v>0</v>
      </c>
      <c r="O14" s="110">
        <f t="shared" si="5"/>
        <v>0</v>
      </c>
      <c r="P14" s="110">
        <f t="shared" si="5"/>
        <v>0</v>
      </c>
      <c r="Q14" s="139">
        <f t="shared" si="3"/>
        <v>0</v>
      </c>
      <c r="R14" s="110">
        <f t="shared" ref="R14:Z14" si="6">SUM(R15:R19)</f>
        <v>0</v>
      </c>
      <c r="S14" s="110">
        <f t="shared" si="6"/>
        <v>0</v>
      </c>
      <c r="T14" s="110">
        <f t="shared" si="6"/>
        <v>0</v>
      </c>
      <c r="U14" s="110">
        <f t="shared" si="6"/>
        <v>0</v>
      </c>
      <c r="V14" s="110">
        <f t="shared" si="6"/>
        <v>0</v>
      </c>
      <c r="W14" s="110">
        <f t="shared" si="6"/>
        <v>0</v>
      </c>
      <c r="X14" s="110">
        <f t="shared" si="6"/>
        <v>0</v>
      </c>
      <c r="Y14" s="110">
        <f t="shared" si="6"/>
        <v>0</v>
      </c>
      <c r="Z14" s="110">
        <f t="shared" si="6"/>
        <v>0</v>
      </c>
    </row>
    <row r="15" spans="1:26" x14ac:dyDescent="0.25">
      <c r="A15" s="54" t="s">
        <v>317</v>
      </c>
      <c r="B15" s="55" t="s">
        <v>189</v>
      </c>
      <c r="C15" s="55">
        <v>52612404101</v>
      </c>
      <c r="D15" s="140">
        <f t="shared" si="1"/>
        <v>0</v>
      </c>
      <c r="E15" s="225"/>
      <c r="F15" s="225"/>
      <c r="G15" s="225"/>
      <c r="H15" s="225"/>
      <c r="I15" s="225"/>
      <c r="J15" s="229"/>
      <c r="K15" s="225"/>
      <c r="L15" s="225"/>
      <c r="M15" s="225"/>
      <c r="N15" s="225"/>
      <c r="O15" s="225"/>
      <c r="P15" s="225"/>
      <c r="Q15" s="140">
        <f t="shared" si="3"/>
        <v>0</v>
      </c>
      <c r="R15" s="225"/>
      <c r="S15" s="225"/>
      <c r="T15" s="225"/>
      <c r="U15" s="225"/>
      <c r="V15" s="225"/>
      <c r="W15" s="225"/>
      <c r="X15" s="225"/>
      <c r="Y15" s="225"/>
      <c r="Z15" s="225"/>
    </row>
    <row r="16" spans="1:26" x14ac:dyDescent="0.25">
      <c r="A16" s="54" t="s">
        <v>257</v>
      </c>
      <c r="B16" s="55" t="s">
        <v>189</v>
      </c>
      <c r="C16" s="55">
        <v>52612404106</v>
      </c>
      <c r="D16" s="140">
        <f t="shared" si="1"/>
        <v>0</v>
      </c>
      <c r="E16" s="225"/>
      <c r="F16" s="225"/>
      <c r="G16" s="225"/>
      <c r="H16" s="225"/>
      <c r="I16" s="225"/>
      <c r="J16" s="229"/>
      <c r="K16" s="225"/>
      <c r="L16" s="225"/>
      <c r="M16" s="225"/>
      <c r="N16" s="225"/>
      <c r="O16" s="225"/>
      <c r="P16" s="225"/>
      <c r="Q16" s="140">
        <f t="shared" si="3"/>
        <v>0</v>
      </c>
      <c r="R16" s="225"/>
      <c r="S16" s="225"/>
      <c r="T16" s="225"/>
      <c r="U16" s="225"/>
      <c r="V16" s="225"/>
      <c r="W16" s="225"/>
      <c r="X16" s="225"/>
      <c r="Y16" s="225"/>
      <c r="Z16" s="225"/>
    </row>
    <row r="17" spans="1:26" x14ac:dyDescent="0.25">
      <c r="A17" s="54" t="s">
        <v>258</v>
      </c>
      <c r="B17" s="55" t="s">
        <v>189</v>
      </c>
      <c r="C17" s="55">
        <v>52612404111</v>
      </c>
      <c r="D17" s="140">
        <f t="shared" si="1"/>
        <v>0</v>
      </c>
      <c r="E17" s="225"/>
      <c r="F17" s="225"/>
      <c r="G17" s="225"/>
      <c r="H17" s="225"/>
      <c r="I17" s="225"/>
      <c r="J17" s="229"/>
      <c r="K17" s="225"/>
      <c r="L17" s="225"/>
      <c r="M17" s="225"/>
      <c r="N17" s="225"/>
      <c r="O17" s="225"/>
      <c r="P17" s="225"/>
      <c r="Q17" s="140">
        <f t="shared" si="3"/>
        <v>0</v>
      </c>
      <c r="R17" s="225"/>
      <c r="S17" s="225"/>
      <c r="T17" s="225"/>
      <c r="U17" s="225"/>
      <c r="V17" s="225"/>
      <c r="W17" s="225"/>
      <c r="X17" s="225"/>
      <c r="Y17" s="225"/>
      <c r="Z17" s="225"/>
    </row>
    <row r="18" spans="1:26" x14ac:dyDescent="0.25">
      <c r="A18" s="54" t="s">
        <v>259</v>
      </c>
      <c r="B18" s="55" t="s">
        <v>189</v>
      </c>
      <c r="C18" s="55">
        <v>52612404116</v>
      </c>
      <c r="D18" s="140">
        <f t="shared" si="1"/>
        <v>0</v>
      </c>
      <c r="E18" s="225"/>
      <c r="F18" s="225"/>
      <c r="G18" s="225"/>
      <c r="H18" s="225"/>
      <c r="I18" s="225"/>
      <c r="J18" s="229"/>
      <c r="K18" s="225"/>
      <c r="L18" s="225"/>
      <c r="M18" s="225"/>
      <c r="N18" s="225"/>
      <c r="O18" s="225"/>
      <c r="P18" s="225"/>
      <c r="Q18" s="140">
        <f t="shared" si="3"/>
        <v>0</v>
      </c>
      <c r="R18" s="225"/>
      <c r="S18" s="225"/>
      <c r="T18" s="225"/>
      <c r="U18" s="225"/>
      <c r="V18" s="225"/>
      <c r="W18" s="225"/>
      <c r="X18" s="225"/>
      <c r="Y18" s="225"/>
      <c r="Z18" s="225"/>
    </row>
    <row r="19" spans="1:26" x14ac:dyDescent="0.25">
      <c r="A19" s="54" t="s">
        <v>260</v>
      </c>
      <c r="B19" s="55" t="s">
        <v>189</v>
      </c>
      <c r="C19" s="55">
        <v>52612404121</v>
      </c>
      <c r="D19" s="140">
        <f t="shared" si="1"/>
        <v>0</v>
      </c>
      <c r="E19" s="225"/>
      <c r="F19" s="225"/>
      <c r="G19" s="225"/>
      <c r="H19" s="225"/>
      <c r="I19" s="225"/>
      <c r="J19" s="229"/>
      <c r="K19" s="225"/>
      <c r="L19" s="225"/>
      <c r="M19" s="225"/>
      <c r="N19" s="225"/>
      <c r="O19" s="225"/>
      <c r="P19" s="225"/>
      <c r="Q19" s="140">
        <f t="shared" si="3"/>
        <v>0</v>
      </c>
      <c r="R19" s="225"/>
      <c r="S19" s="225"/>
      <c r="T19" s="225"/>
      <c r="U19" s="225"/>
      <c r="V19" s="225"/>
      <c r="W19" s="225"/>
      <c r="X19" s="225"/>
      <c r="Y19" s="225"/>
      <c r="Z19" s="225"/>
    </row>
    <row r="20" spans="1:26" x14ac:dyDescent="0.25">
      <c r="A20" s="61" t="s">
        <v>216</v>
      </c>
      <c r="B20" s="68">
        <v>52612407000</v>
      </c>
      <c r="C20" s="63" t="s">
        <v>189</v>
      </c>
      <c r="D20" s="139">
        <f t="shared" si="1"/>
        <v>0</v>
      </c>
      <c r="E20" s="110">
        <f t="shared" ref="E20:P20" si="7">SUM(E21:E24)</f>
        <v>0</v>
      </c>
      <c r="F20" s="110">
        <f t="shared" si="7"/>
        <v>0</v>
      </c>
      <c r="G20" s="110">
        <f t="shared" si="7"/>
        <v>0</v>
      </c>
      <c r="H20" s="110">
        <f t="shared" si="7"/>
        <v>0</v>
      </c>
      <c r="I20" s="110">
        <f t="shared" si="7"/>
        <v>0</v>
      </c>
      <c r="J20" s="110">
        <f t="shared" si="7"/>
        <v>0</v>
      </c>
      <c r="K20" s="110">
        <f t="shared" si="7"/>
        <v>0</v>
      </c>
      <c r="L20" s="110">
        <f t="shared" si="7"/>
        <v>0</v>
      </c>
      <c r="M20" s="110">
        <f t="shared" si="7"/>
        <v>0</v>
      </c>
      <c r="N20" s="110">
        <f t="shared" si="7"/>
        <v>0</v>
      </c>
      <c r="O20" s="110">
        <f t="shared" si="7"/>
        <v>0</v>
      </c>
      <c r="P20" s="110">
        <f t="shared" si="7"/>
        <v>0</v>
      </c>
      <c r="Q20" s="139">
        <f t="shared" si="3"/>
        <v>0</v>
      </c>
      <c r="R20" s="110">
        <f t="shared" ref="R20:Z20" si="8">SUM(R21:R24)</f>
        <v>0</v>
      </c>
      <c r="S20" s="110">
        <f t="shared" si="8"/>
        <v>0</v>
      </c>
      <c r="T20" s="110">
        <f t="shared" si="8"/>
        <v>0</v>
      </c>
      <c r="U20" s="110">
        <f t="shared" si="8"/>
        <v>0</v>
      </c>
      <c r="V20" s="110">
        <f t="shared" si="8"/>
        <v>0</v>
      </c>
      <c r="W20" s="110">
        <f t="shared" si="8"/>
        <v>0</v>
      </c>
      <c r="X20" s="110">
        <f t="shared" si="8"/>
        <v>0</v>
      </c>
      <c r="Y20" s="110">
        <f t="shared" si="8"/>
        <v>0</v>
      </c>
      <c r="Z20" s="110">
        <f t="shared" si="8"/>
        <v>0</v>
      </c>
    </row>
    <row r="21" spans="1:26" x14ac:dyDescent="0.25">
      <c r="A21" s="54" t="s">
        <v>261</v>
      </c>
      <c r="B21" s="55" t="s">
        <v>189</v>
      </c>
      <c r="C21" s="63" t="s">
        <v>265</v>
      </c>
      <c r="D21" s="140">
        <f t="shared" si="1"/>
        <v>0</v>
      </c>
      <c r="E21" s="225"/>
      <c r="F21" s="225"/>
      <c r="G21" s="225"/>
      <c r="H21" s="225"/>
      <c r="I21" s="225"/>
      <c r="J21" s="229"/>
      <c r="K21" s="225"/>
      <c r="L21" s="225"/>
      <c r="M21" s="225"/>
      <c r="N21" s="225"/>
      <c r="O21" s="225"/>
      <c r="P21" s="225"/>
      <c r="Q21" s="140">
        <f t="shared" si="3"/>
        <v>0</v>
      </c>
      <c r="R21" s="225"/>
      <c r="S21" s="225"/>
      <c r="T21" s="225"/>
      <c r="U21" s="225"/>
      <c r="V21" s="225"/>
      <c r="W21" s="225"/>
      <c r="X21" s="225"/>
      <c r="Y21" s="225"/>
      <c r="Z21" s="225"/>
    </row>
    <row r="22" spans="1:26" x14ac:dyDescent="0.25">
      <c r="A22" s="54" t="s">
        <v>262</v>
      </c>
      <c r="B22" s="55" t="s">
        <v>189</v>
      </c>
      <c r="C22" s="63" t="s">
        <v>266</v>
      </c>
      <c r="D22" s="140">
        <f t="shared" si="1"/>
        <v>0</v>
      </c>
      <c r="E22" s="225"/>
      <c r="F22" s="225"/>
      <c r="G22" s="225"/>
      <c r="H22" s="225"/>
      <c r="I22" s="225"/>
      <c r="J22" s="229"/>
      <c r="K22" s="225"/>
      <c r="L22" s="225"/>
      <c r="M22" s="225"/>
      <c r="N22" s="225"/>
      <c r="O22" s="225"/>
      <c r="P22" s="225"/>
      <c r="Q22" s="140">
        <f t="shared" si="3"/>
        <v>0</v>
      </c>
      <c r="R22" s="225"/>
      <c r="S22" s="225"/>
      <c r="T22" s="225"/>
      <c r="U22" s="225"/>
      <c r="V22" s="225"/>
      <c r="W22" s="225"/>
      <c r="X22" s="225"/>
      <c r="Y22" s="225"/>
      <c r="Z22" s="225"/>
    </row>
    <row r="23" spans="1:26" x14ac:dyDescent="0.25">
      <c r="A23" s="54" t="s">
        <v>263</v>
      </c>
      <c r="B23" s="55" t="s">
        <v>189</v>
      </c>
      <c r="C23" s="63" t="s">
        <v>267</v>
      </c>
      <c r="D23" s="140">
        <f t="shared" si="1"/>
        <v>0</v>
      </c>
      <c r="E23" s="225"/>
      <c r="F23" s="225"/>
      <c r="G23" s="225"/>
      <c r="H23" s="225"/>
      <c r="I23" s="225"/>
      <c r="J23" s="229"/>
      <c r="K23" s="225"/>
      <c r="L23" s="225"/>
      <c r="M23" s="225"/>
      <c r="N23" s="225"/>
      <c r="O23" s="225"/>
      <c r="P23" s="225"/>
      <c r="Q23" s="140">
        <f t="shared" si="3"/>
        <v>0</v>
      </c>
      <c r="R23" s="225"/>
      <c r="S23" s="225"/>
      <c r="T23" s="225"/>
      <c r="U23" s="225"/>
      <c r="V23" s="225"/>
      <c r="W23" s="225"/>
      <c r="X23" s="225"/>
      <c r="Y23" s="225"/>
      <c r="Z23" s="225"/>
    </row>
    <row r="24" spans="1:26" x14ac:dyDescent="0.25">
      <c r="A24" s="54" t="s">
        <v>264</v>
      </c>
      <c r="B24" s="55" t="s">
        <v>189</v>
      </c>
      <c r="C24" s="63" t="s">
        <v>268</v>
      </c>
      <c r="D24" s="140">
        <f t="shared" si="1"/>
        <v>0</v>
      </c>
      <c r="E24" s="225"/>
      <c r="F24" s="225"/>
      <c r="G24" s="225"/>
      <c r="H24" s="225"/>
      <c r="I24" s="225"/>
      <c r="J24" s="229"/>
      <c r="K24" s="225"/>
      <c r="L24" s="225"/>
      <c r="M24" s="225"/>
      <c r="N24" s="225"/>
      <c r="O24" s="225"/>
      <c r="P24" s="225"/>
      <c r="Q24" s="140">
        <f t="shared" si="3"/>
        <v>0</v>
      </c>
      <c r="R24" s="225"/>
      <c r="S24" s="225"/>
      <c r="T24" s="225"/>
      <c r="U24" s="225"/>
      <c r="V24" s="225"/>
      <c r="W24" s="225"/>
      <c r="X24" s="225"/>
      <c r="Y24" s="225"/>
      <c r="Z24" s="225"/>
    </row>
    <row r="25" spans="1:26" x14ac:dyDescent="0.25">
      <c r="A25" s="61" t="s">
        <v>217</v>
      </c>
      <c r="B25" s="73" t="s">
        <v>227</v>
      </c>
      <c r="C25" s="75" t="s">
        <v>189</v>
      </c>
      <c r="D25" s="139">
        <f t="shared" si="1"/>
        <v>0</v>
      </c>
      <c r="E25" s="110">
        <f t="shared" ref="E25:P25" si="9">SUM(E26:E29)</f>
        <v>0</v>
      </c>
      <c r="F25" s="110">
        <f t="shared" si="9"/>
        <v>0</v>
      </c>
      <c r="G25" s="110">
        <f t="shared" si="9"/>
        <v>0</v>
      </c>
      <c r="H25" s="110">
        <f t="shared" si="9"/>
        <v>0</v>
      </c>
      <c r="I25" s="110">
        <f t="shared" si="9"/>
        <v>0</v>
      </c>
      <c r="J25" s="110">
        <f t="shared" si="9"/>
        <v>0</v>
      </c>
      <c r="K25" s="110">
        <f t="shared" si="9"/>
        <v>0</v>
      </c>
      <c r="L25" s="110">
        <f t="shared" si="9"/>
        <v>0</v>
      </c>
      <c r="M25" s="110">
        <f t="shared" si="9"/>
        <v>0</v>
      </c>
      <c r="N25" s="110">
        <f t="shared" si="9"/>
        <v>0</v>
      </c>
      <c r="O25" s="110">
        <f t="shared" si="9"/>
        <v>0</v>
      </c>
      <c r="P25" s="110">
        <f t="shared" si="9"/>
        <v>0</v>
      </c>
      <c r="Q25" s="139">
        <f t="shared" si="3"/>
        <v>0</v>
      </c>
      <c r="R25" s="110">
        <f t="shared" ref="R25:Z25" si="10">SUM(R26:R29)</f>
        <v>0</v>
      </c>
      <c r="S25" s="110">
        <f t="shared" si="10"/>
        <v>0</v>
      </c>
      <c r="T25" s="110">
        <f t="shared" si="10"/>
        <v>0</v>
      </c>
      <c r="U25" s="110">
        <f t="shared" si="10"/>
        <v>0</v>
      </c>
      <c r="V25" s="110">
        <f t="shared" si="10"/>
        <v>0</v>
      </c>
      <c r="W25" s="110">
        <f t="shared" si="10"/>
        <v>0</v>
      </c>
      <c r="X25" s="110">
        <f t="shared" si="10"/>
        <v>0</v>
      </c>
      <c r="Y25" s="110">
        <f t="shared" si="10"/>
        <v>0</v>
      </c>
      <c r="Z25" s="110">
        <f t="shared" si="10"/>
        <v>0</v>
      </c>
    </row>
    <row r="26" spans="1:26" x14ac:dyDescent="0.25">
      <c r="A26" s="54" t="s">
        <v>269</v>
      </c>
      <c r="B26" s="55" t="s">
        <v>189</v>
      </c>
      <c r="C26" s="55">
        <v>52612410101</v>
      </c>
      <c r="D26" s="140">
        <f>SUM(E26:P26)</f>
        <v>0</v>
      </c>
      <c r="E26" s="230"/>
      <c r="F26" s="230"/>
      <c r="G26" s="230"/>
      <c r="H26" s="230"/>
      <c r="I26" s="230"/>
      <c r="J26" s="231"/>
      <c r="K26" s="230"/>
      <c r="L26" s="230"/>
      <c r="M26" s="230"/>
      <c r="N26" s="230"/>
      <c r="O26" s="230"/>
      <c r="P26" s="230"/>
      <c r="Q26" s="140">
        <f t="shared" si="3"/>
        <v>0</v>
      </c>
      <c r="R26" s="230"/>
      <c r="S26" s="230"/>
      <c r="T26" s="230"/>
      <c r="U26" s="230"/>
      <c r="V26" s="230"/>
      <c r="W26" s="230"/>
      <c r="X26" s="230"/>
      <c r="Y26" s="230"/>
      <c r="Z26" s="230"/>
    </row>
    <row r="27" spans="1:26" x14ac:dyDescent="0.25">
      <c r="A27" s="54" t="s">
        <v>270</v>
      </c>
      <c r="B27" s="55" t="s">
        <v>189</v>
      </c>
      <c r="C27" s="55">
        <v>52612410106</v>
      </c>
      <c r="D27" s="140">
        <f>SUM(E27:P27)</f>
        <v>0</v>
      </c>
      <c r="E27" s="230"/>
      <c r="F27" s="230"/>
      <c r="G27" s="230"/>
      <c r="H27" s="230"/>
      <c r="I27" s="230"/>
      <c r="J27" s="231"/>
      <c r="K27" s="230"/>
      <c r="L27" s="230"/>
      <c r="M27" s="230"/>
      <c r="N27" s="230"/>
      <c r="O27" s="230"/>
      <c r="P27" s="230"/>
      <c r="Q27" s="140">
        <f t="shared" si="3"/>
        <v>0</v>
      </c>
      <c r="R27" s="230"/>
      <c r="S27" s="230"/>
      <c r="T27" s="230"/>
      <c r="U27" s="230"/>
      <c r="V27" s="230"/>
      <c r="W27" s="230"/>
      <c r="X27" s="230"/>
      <c r="Y27" s="230"/>
      <c r="Z27" s="230"/>
    </row>
    <row r="28" spans="1:26" x14ac:dyDescent="0.25">
      <c r="A28" s="54" t="s">
        <v>271</v>
      </c>
      <c r="B28" s="55" t="s">
        <v>189</v>
      </c>
      <c r="C28" s="55">
        <v>52612410111</v>
      </c>
      <c r="D28" s="140">
        <f>SUM(E28:P28)</f>
        <v>0</v>
      </c>
      <c r="E28" s="230"/>
      <c r="F28" s="230"/>
      <c r="G28" s="230"/>
      <c r="H28" s="230"/>
      <c r="I28" s="230"/>
      <c r="J28" s="231"/>
      <c r="K28" s="230"/>
      <c r="L28" s="230"/>
      <c r="M28" s="230"/>
      <c r="N28" s="230"/>
      <c r="O28" s="230"/>
      <c r="P28" s="230"/>
      <c r="Q28" s="140">
        <f t="shared" si="3"/>
        <v>0</v>
      </c>
      <c r="R28" s="230"/>
      <c r="S28" s="230"/>
      <c r="T28" s="230"/>
      <c r="U28" s="230"/>
      <c r="V28" s="230"/>
      <c r="W28" s="230"/>
      <c r="X28" s="230"/>
      <c r="Y28" s="230"/>
      <c r="Z28" s="230"/>
    </row>
    <row r="29" spans="1:26" x14ac:dyDescent="0.25">
      <c r="A29" s="74" t="s">
        <v>272</v>
      </c>
      <c r="B29" s="55" t="s">
        <v>189</v>
      </c>
      <c r="C29" s="63" t="s">
        <v>273</v>
      </c>
      <c r="D29" s="140">
        <f t="shared" si="1"/>
        <v>0</v>
      </c>
      <c r="E29" s="225"/>
      <c r="F29" s="225"/>
      <c r="G29" s="225"/>
      <c r="H29" s="225"/>
      <c r="I29" s="225"/>
      <c r="J29" s="229"/>
      <c r="K29" s="225"/>
      <c r="L29" s="225"/>
      <c r="M29" s="225"/>
      <c r="N29" s="225"/>
      <c r="O29" s="225"/>
      <c r="P29" s="225"/>
      <c r="Q29" s="140">
        <f t="shared" si="3"/>
        <v>0</v>
      </c>
      <c r="R29" s="225"/>
      <c r="S29" s="225"/>
      <c r="T29" s="225"/>
      <c r="U29" s="225"/>
      <c r="V29" s="225"/>
      <c r="W29" s="225"/>
      <c r="X29" s="225"/>
      <c r="Y29" s="225"/>
      <c r="Z29" s="225"/>
    </row>
    <row r="30" spans="1:26" x14ac:dyDescent="0.25">
      <c r="A30" s="61" t="s">
        <v>250</v>
      </c>
      <c r="B30" s="73" t="s">
        <v>228</v>
      </c>
      <c r="C30" s="75" t="s">
        <v>189</v>
      </c>
      <c r="D30" s="139">
        <f t="shared" si="1"/>
        <v>0</v>
      </c>
      <c r="E30" s="110">
        <f t="shared" ref="E30:P30" si="11">SUM(E31:E36)</f>
        <v>0</v>
      </c>
      <c r="F30" s="110">
        <f t="shared" si="11"/>
        <v>0</v>
      </c>
      <c r="G30" s="110">
        <f t="shared" si="11"/>
        <v>0</v>
      </c>
      <c r="H30" s="110">
        <f t="shared" si="11"/>
        <v>0</v>
      </c>
      <c r="I30" s="110">
        <f t="shared" si="11"/>
        <v>0</v>
      </c>
      <c r="J30" s="110">
        <f t="shared" si="11"/>
        <v>0</v>
      </c>
      <c r="K30" s="110">
        <f t="shared" si="11"/>
        <v>0</v>
      </c>
      <c r="L30" s="110">
        <f t="shared" si="11"/>
        <v>0</v>
      </c>
      <c r="M30" s="110">
        <f t="shared" si="11"/>
        <v>0</v>
      </c>
      <c r="N30" s="110">
        <f t="shared" si="11"/>
        <v>0</v>
      </c>
      <c r="O30" s="110">
        <f t="shared" si="11"/>
        <v>0</v>
      </c>
      <c r="P30" s="110">
        <f t="shared" si="11"/>
        <v>0</v>
      </c>
      <c r="Q30" s="139">
        <f t="shared" si="3"/>
        <v>0</v>
      </c>
      <c r="R30" s="110">
        <f t="shared" ref="R30:Z30" si="12">SUM(R31:R36)</f>
        <v>0</v>
      </c>
      <c r="S30" s="110">
        <f t="shared" si="12"/>
        <v>0</v>
      </c>
      <c r="T30" s="110">
        <f t="shared" si="12"/>
        <v>0</v>
      </c>
      <c r="U30" s="110">
        <f t="shared" si="12"/>
        <v>0</v>
      </c>
      <c r="V30" s="110">
        <f t="shared" si="12"/>
        <v>0</v>
      </c>
      <c r="W30" s="110">
        <f t="shared" si="12"/>
        <v>0</v>
      </c>
      <c r="X30" s="110">
        <f t="shared" si="12"/>
        <v>0</v>
      </c>
      <c r="Y30" s="110">
        <f t="shared" si="12"/>
        <v>0</v>
      </c>
      <c r="Z30" s="110">
        <f t="shared" si="12"/>
        <v>0</v>
      </c>
    </row>
    <row r="31" spans="1:26" x14ac:dyDescent="0.25">
      <c r="A31" s="54" t="s">
        <v>274</v>
      </c>
      <c r="B31" s="55" t="s">
        <v>189</v>
      </c>
      <c r="C31" s="63" t="s">
        <v>280</v>
      </c>
      <c r="D31" s="140">
        <f t="shared" si="1"/>
        <v>0</v>
      </c>
      <c r="E31" s="225"/>
      <c r="F31" s="225"/>
      <c r="G31" s="225"/>
      <c r="H31" s="225"/>
      <c r="I31" s="225"/>
      <c r="J31" s="229"/>
      <c r="K31" s="225"/>
      <c r="L31" s="225"/>
      <c r="M31" s="225"/>
      <c r="N31" s="225"/>
      <c r="O31" s="225"/>
      <c r="P31" s="225"/>
      <c r="Q31" s="140">
        <f t="shared" si="3"/>
        <v>0</v>
      </c>
      <c r="R31" s="225"/>
      <c r="S31" s="225"/>
      <c r="T31" s="225"/>
      <c r="U31" s="225"/>
      <c r="V31" s="225"/>
      <c r="W31" s="225"/>
      <c r="X31" s="225"/>
      <c r="Y31" s="225"/>
      <c r="Z31" s="225"/>
    </row>
    <row r="32" spans="1:26" x14ac:dyDescent="0.25">
      <c r="A32" s="54" t="s">
        <v>275</v>
      </c>
      <c r="B32" s="55" t="s">
        <v>189</v>
      </c>
      <c r="C32" s="63" t="s">
        <v>281</v>
      </c>
      <c r="D32" s="140">
        <f t="shared" si="1"/>
        <v>0</v>
      </c>
      <c r="E32" s="225"/>
      <c r="F32" s="225"/>
      <c r="G32" s="225"/>
      <c r="H32" s="225"/>
      <c r="I32" s="225"/>
      <c r="J32" s="229"/>
      <c r="K32" s="225"/>
      <c r="L32" s="225"/>
      <c r="M32" s="225"/>
      <c r="N32" s="225"/>
      <c r="O32" s="225"/>
      <c r="P32" s="225"/>
      <c r="Q32" s="140">
        <f t="shared" si="3"/>
        <v>0</v>
      </c>
      <c r="R32" s="225"/>
      <c r="S32" s="225"/>
      <c r="T32" s="225"/>
      <c r="U32" s="225"/>
      <c r="V32" s="225"/>
      <c r="W32" s="225"/>
      <c r="X32" s="225"/>
      <c r="Y32" s="225"/>
      <c r="Z32" s="225"/>
    </row>
    <row r="33" spans="1:26" x14ac:dyDescent="0.25">
      <c r="A33" s="54" t="s">
        <v>276</v>
      </c>
      <c r="B33" s="55" t="s">
        <v>189</v>
      </c>
      <c r="C33" s="63" t="s">
        <v>282</v>
      </c>
      <c r="D33" s="140">
        <f t="shared" si="1"/>
        <v>0</v>
      </c>
      <c r="E33" s="225"/>
      <c r="F33" s="225"/>
      <c r="G33" s="225"/>
      <c r="H33" s="225"/>
      <c r="I33" s="225"/>
      <c r="J33" s="229"/>
      <c r="K33" s="225"/>
      <c r="L33" s="225"/>
      <c r="M33" s="225"/>
      <c r="N33" s="225"/>
      <c r="O33" s="225"/>
      <c r="P33" s="225"/>
      <c r="Q33" s="140">
        <f t="shared" si="3"/>
        <v>0</v>
      </c>
      <c r="R33" s="225"/>
      <c r="S33" s="225"/>
      <c r="T33" s="225"/>
      <c r="U33" s="225"/>
      <c r="V33" s="225"/>
      <c r="W33" s="225"/>
      <c r="X33" s="225"/>
      <c r="Y33" s="225"/>
      <c r="Z33" s="225"/>
    </row>
    <row r="34" spans="1:26" x14ac:dyDescent="0.25">
      <c r="A34" s="54" t="s">
        <v>277</v>
      </c>
      <c r="B34" s="55" t="s">
        <v>189</v>
      </c>
      <c r="C34" s="63" t="s">
        <v>283</v>
      </c>
      <c r="D34" s="140">
        <f t="shared" si="1"/>
        <v>0</v>
      </c>
      <c r="E34" s="225"/>
      <c r="F34" s="225"/>
      <c r="G34" s="225"/>
      <c r="H34" s="225"/>
      <c r="I34" s="225"/>
      <c r="J34" s="229"/>
      <c r="K34" s="225"/>
      <c r="L34" s="225"/>
      <c r="M34" s="225"/>
      <c r="N34" s="225"/>
      <c r="O34" s="225"/>
      <c r="P34" s="225"/>
      <c r="Q34" s="140">
        <f t="shared" si="3"/>
        <v>0</v>
      </c>
      <c r="R34" s="225"/>
      <c r="S34" s="225"/>
      <c r="T34" s="225"/>
      <c r="U34" s="225"/>
      <c r="V34" s="225"/>
      <c r="W34" s="225"/>
      <c r="X34" s="225"/>
      <c r="Y34" s="225"/>
      <c r="Z34" s="225"/>
    </row>
    <row r="35" spans="1:26" x14ac:dyDescent="0.25">
      <c r="A35" s="54" t="s">
        <v>278</v>
      </c>
      <c r="B35" s="55" t="s">
        <v>189</v>
      </c>
      <c r="C35" s="63" t="s">
        <v>284</v>
      </c>
      <c r="D35" s="140">
        <f t="shared" si="1"/>
        <v>0</v>
      </c>
      <c r="E35" s="225"/>
      <c r="F35" s="225"/>
      <c r="G35" s="225"/>
      <c r="H35" s="225"/>
      <c r="I35" s="225"/>
      <c r="J35" s="229"/>
      <c r="K35" s="225"/>
      <c r="L35" s="225"/>
      <c r="M35" s="225"/>
      <c r="N35" s="225"/>
      <c r="O35" s="225"/>
      <c r="P35" s="225"/>
      <c r="Q35" s="140">
        <f t="shared" si="3"/>
        <v>0</v>
      </c>
      <c r="R35" s="225"/>
      <c r="S35" s="225"/>
      <c r="T35" s="225"/>
      <c r="U35" s="225"/>
      <c r="V35" s="225"/>
      <c r="W35" s="225"/>
      <c r="X35" s="225"/>
      <c r="Y35" s="225"/>
      <c r="Z35" s="225"/>
    </row>
    <row r="36" spans="1:26" x14ac:dyDescent="0.25">
      <c r="A36" s="54" t="s">
        <v>279</v>
      </c>
      <c r="B36" s="55" t="s">
        <v>189</v>
      </c>
      <c r="C36" s="63" t="s">
        <v>285</v>
      </c>
      <c r="D36" s="140">
        <f t="shared" si="1"/>
        <v>0</v>
      </c>
      <c r="E36" s="225"/>
      <c r="F36" s="225"/>
      <c r="G36" s="225"/>
      <c r="H36" s="225"/>
      <c r="I36" s="225"/>
      <c r="J36" s="229"/>
      <c r="K36" s="225"/>
      <c r="L36" s="225"/>
      <c r="M36" s="225"/>
      <c r="N36" s="225"/>
      <c r="O36" s="225"/>
      <c r="P36" s="225"/>
      <c r="Q36" s="140">
        <f t="shared" si="3"/>
        <v>0</v>
      </c>
      <c r="R36" s="225"/>
      <c r="S36" s="225"/>
      <c r="T36" s="225"/>
      <c r="U36" s="225"/>
      <c r="V36" s="225"/>
      <c r="W36" s="225"/>
      <c r="X36" s="225"/>
      <c r="Y36" s="225"/>
      <c r="Z36" s="225"/>
    </row>
    <row r="37" spans="1:26" x14ac:dyDescent="0.25">
      <c r="A37" s="61" t="s">
        <v>219</v>
      </c>
      <c r="B37" s="73" t="s">
        <v>229</v>
      </c>
      <c r="C37" s="75" t="s">
        <v>189</v>
      </c>
      <c r="D37" s="139">
        <f t="shared" si="1"/>
        <v>0</v>
      </c>
      <c r="E37" s="110">
        <f t="shared" ref="E37:P37" si="13">SUM(E38:E42)</f>
        <v>0</v>
      </c>
      <c r="F37" s="110">
        <f t="shared" si="13"/>
        <v>0</v>
      </c>
      <c r="G37" s="110">
        <f t="shared" si="13"/>
        <v>0</v>
      </c>
      <c r="H37" s="110">
        <f t="shared" si="13"/>
        <v>0</v>
      </c>
      <c r="I37" s="110">
        <f t="shared" si="13"/>
        <v>0</v>
      </c>
      <c r="J37" s="110">
        <f t="shared" si="13"/>
        <v>0</v>
      </c>
      <c r="K37" s="110">
        <f t="shared" si="13"/>
        <v>0</v>
      </c>
      <c r="L37" s="110">
        <f t="shared" si="13"/>
        <v>0</v>
      </c>
      <c r="M37" s="110">
        <f t="shared" si="13"/>
        <v>0</v>
      </c>
      <c r="N37" s="110">
        <f t="shared" si="13"/>
        <v>0</v>
      </c>
      <c r="O37" s="110">
        <f t="shared" si="13"/>
        <v>0</v>
      </c>
      <c r="P37" s="110">
        <f t="shared" si="13"/>
        <v>0</v>
      </c>
      <c r="Q37" s="139">
        <f t="shared" si="3"/>
        <v>0</v>
      </c>
      <c r="R37" s="110">
        <f t="shared" ref="R37:Z37" si="14">SUM(R38:R42)</f>
        <v>0</v>
      </c>
      <c r="S37" s="110">
        <f t="shared" si="14"/>
        <v>0</v>
      </c>
      <c r="T37" s="110">
        <f t="shared" si="14"/>
        <v>0</v>
      </c>
      <c r="U37" s="110">
        <f t="shared" si="14"/>
        <v>0</v>
      </c>
      <c r="V37" s="110">
        <f t="shared" si="14"/>
        <v>0</v>
      </c>
      <c r="W37" s="110">
        <f t="shared" si="14"/>
        <v>0</v>
      </c>
      <c r="X37" s="110">
        <f t="shared" si="14"/>
        <v>0</v>
      </c>
      <c r="Y37" s="110">
        <f t="shared" si="14"/>
        <v>0</v>
      </c>
      <c r="Z37" s="110">
        <f t="shared" si="14"/>
        <v>0</v>
      </c>
    </row>
    <row r="38" spans="1:26" x14ac:dyDescent="0.25">
      <c r="A38" s="54" t="s">
        <v>286</v>
      </c>
      <c r="B38" s="55" t="s">
        <v>189</v>
      </c>
      <c r="C38" s="63" t="s">
        <v>291</v>
      </c>
      <c r="D38" s="140">
        <f t="shared" si="1"/>
        <v>0</v>
      </c>
      <c r="E38" s="225"/>
      <c r="F38" s="225"/>
      <c r="G38" s="225"/>
      <c r="H38" s="225"/>
      <c r="I38" s="225"/>
      <c r="J38" s="229"/>
      <c r="K38" s="225"/>
      <c r="L38" s="225"/>
      <c r="M38" s="225"/>
      <c r="N38" s="225"/>
      <c r="O38" s="225"/>
      <c r="P38" s="225"/>
      <c r="Q38" s="140">
        <f t="shared" si="3"/>
        <v>0</v>
      </c>
      <c r="R38" s="225"/>
      <c r="S38" s="225"/>
      <c r="T38" s="225"/>
      <c r="U38" s="225"/>
      <c r="V38" s="225"/>
      <c r="W38" s="225"/>
      <c r="X38" s="225"/>
      <c r="Y38" s="225"/>
      <c r="Z38" s="225"/>
    </row>
    <row r="39" spans="1:26" x14ac:dyDescent="0.25">
      <c r="A39" s="54" t="s">
        <v>287</v>
      </c>
      <c r="B39" s="55" t="s">
        <v>189</v>
      </c>
      <c r="C39" s="63" t="s">
        <v>292</v>
      </c>
      <c r="D39" s="140">
        <f t="shared" si="1"/>
        <v>0</v>
      </c>
      <c r="E39" s="225"/>
      <c r="F39" s="225"/>
      <c r="G39" s="225"/>
      <c r="H39" s="225"/>
      <c r="I39" s="225"/>
      <c r="J39" s="229"/>
      <c r="K39" s="225"/>
      <c r="L39" s="225"/>
      <c r="M39" s="225"/>
      <c r="N39" s="225"/>
      <c r="O39" s="225"/>
      <c r="P39" s="225"/>
      <c r="Q39" s="140">
        <f t="shared" si="3"/>
        <v>0</v>
      </c>
      <c r="R39" s="225"/>
      <c r="S39" s="225"/>
      <c r="T39" s="225"/>
      <c r="U39" s="225"/>
      <c r="V39" s="225"/>
      <c r="W39" s="225"/>
      <c r="X39" s="225"/>
      <c r="Y39" s="225"/>
      <c r="Z39" s="225"/>
    </row>
    <row r="40" spans="1:26" x14ac:dyDescent="0.25">
      <c r="A40" s="54" t="s">
        <v>288</v>
      </c>
      <c r="B40" s="55" t="s">
        <v>189</v>
      </c>
      <c r="C40" s="63" t="s">
        <v>293</v>
      </c>
      <c r="D40" s="140">
        <f t="shared" si="1"/>
        <v>0</v>
      </c>
      <c r="E40" s="225"/>
      <c r="F40" s="225"/>
      <c r="G40" s="225"/>
      <c r="H40" s="225"/>
      <c r="I40" s="225"/>
      <c r="J40" s="229"/>
      <c r="K40" s="225"/>
      <c r="L40" s="225"/>
      <c r="M40" s="225"/>
      <c r="N40" s="225"/>
      <c r="O40" s="225"/>
      <c r="P40" s="225"/>
      <c r="Q40" s="140">
        <f t="shared" si="3"/>
        <v>0</v>
      </c>
      <c r="R40" s="225"/>
      <c r="S40" s="225"/>
      <c r="T40" s="225"/>
      <c r="U40" s="225"/>
      <c r="V40" s="225"/>
      <c r="W40" s="225"/>
      <c r="X40" s="225"/>
      <c r="Y40" s="225"/>
      <c r="Z40" s="225"/>
    </row>
    <row r="41" spans="1:26" x14ac:dyDescent="0.25">
      <c r="A41" s="54" t="s">
        <v>289</v>
      </c>
      <c r="B41" s="55" t="s">
        <v>189</v>
      </c>
      <c r="C41" s="63" t="s">
        <v>294</v>
      </c>
      <c r="D41" s="140">
        <f t="shared" si="1"/>
        <v>0</v>
      </c>
      <c r="E41" s="225"/>
      <c r="F41" s="225"/>
      <c r="G41" s="225"/>
      <c r="H41" s="225"/>
      <c r="I41" s="225"/>
      <c r="J41" s="229"/>
      <c r="K41" s="225"/>
      <c r="L41" s="225"/>
      <c r="M41" s="225"/>
      <c r="N41" s="225"/>
      <c r="O41" s="225"/>
      <c r="P41" s="225"/>
      <c r="Q41" s="140">
        <f t="shared" si="3"/>
        <v>0</v>
      </c>
      <c r="R41" s="225"/>
      <c r="S41" s="225"/>
      <c r="T41" s="225"/>
      <c r="U41" s="225"/>
      <c r="V41" s="225"/>
      <c r="W41" s="225"/>
      <c r="X41" s="225"/>
      <c r="Y41" s="225"/>
      <c r="Z41" s="225"/>
    </row>
    <row r="42" spans="1:26" x14ac:dyDescent="0.25">
      <c r="A42" s="54" t="s">
        <v>290</v>
      </c>
      <c r="B42" s="55" t="s">
        <v>189</v>
      </c>
      <c r="C42" s="63" t="s">
        <v>295</v>
      </c>
      <c r="D42" s="140">
        <f t="shared" si="1"/>
        <v>0</v>
      </c>
      <c r="E42" s="225"/>
      <c r="F42" s="225"/>
      <c r="G42" s="225"/>
      <c r="H42" s="225"/>
      <c r="I42" s="225"/>
      <c r="J42" s="229"/>
      <c r="K42" s="225"/>
      <c r="L42" s="225"/>
      <c r="M42" s="225"/>
      <c r="N42" s="225"/>
      <c r="O42" s="225"/>
      <c r="P42" s="225"/>
      <c r="Q42" s="140">
        <f t="shared" si="3"/>
        <v>0</v>
      </c>
      <c r="R42" s="225"/>
      <c r="S42" s="225"/>
      <c r="T42" s="225"/>
      <c r="U42" s="225"/>
      <c r="V42" s="225"/>
      <c r="W42" s="225"/>
      <c r="X42" s="225"/>
      <c r="Y42" s="225"/>
      <c r="Z42" s="225"/>
    </row>
    <row r="43" spans="1:26" x14ac:dyDescent="0.25">
      <c r="A43" s="61" t="s">
        <v>220</v>
      </c>
      <c r="B43" s="73" t="s">
        <v>230</v>
      </c>
      <c r="C43" s="75" t="s">
        <v>189</v>
      </c>
      <c r="D43" s="139">
        <f t="shared" si="1"/>
        <v>0</v>
      </c>
      <c r="E43" s="110">
        <f t="shared" ref="E43:P43" si="15">SUM(E44:E48)</f>
        <v>0</v>
      </c>
      <c r="F43" s="110">
        <f t="shared" si="15"/>
        <v>0</v>
      </c>
      <c r="G43" s="110">
        <f t="shared" si="15"/>
        <v>0</v>
      </c>
      <c r="H43" s="110">
        <f t="shared" si="15"/>
        <v>0</v>
      </c>
      <c r="I43" s="110">
        <f t="shared" si="15"/>
        <v>0</v>
      </c>
      <c r="J43" s="110">
        <f t="shared" si="15"/>
        <v>0</v>
      </c>
      <c r="K43" s="110">
        <f t="shared" si="15"/>
        <v>0</v>
      </c>
      <c r="L43" s="110">
        <f t="shared" si="15"/>
        <v>0</v>
      </c>
      <c r="M43" s="110">
        <f t="shared" si="15"/>
        <v>0</v>
      </c>
      <c r="N43" s="110">
        <f t="shared" si="15"/>
        <v>0</v>
      </c>
      <c r="O43" s="110">
        <f t="shared" si="15"/>
        <v>0</v>
      </c>
      <c r="P43" s="110">
        <f t="shared" si="15"/>
        <v>0</v>
      </c>
      <c r="Q43" s="139">
        <f t="shared" si="3"/>
        <v>0</v>
      </c>
      <c r="R43" s="110">
        <f t="shared" ref="R43:Z43" si="16">SUM(R44:R48)</f>
        <v>0</v>
      </c>
      <c r="S43" s="110">
        <f t="shared" si="16"/>
        <v>0</v>
      </c>
      <c r="T43" s="110">
        <f t="shared" si="16"/>
        <v>0</v>
      </c>
      <c r="U43" s="110">
        <f t="shared" si="16"/>
        <v>0</v>
      </c>
      <c r="V43" s="110">
        <f t="shared" si="16"/>
        <v>0</v>
      </c>
      <c r="W43" s="110">
        <f t="shared" si="16"/>
        <v>0</v>
      </c>
      <c r="X43" s="110">
        <f t="shared" si="16"/>
        <v>0</v>
      </c>
      <c r="Y43" s="110">
        <f t="shared" si="16"/>
        <v>0</v>
      </c>
      <c r="Z43" s="110">
        <f t="shared" si="16"/>
        <v>0</v>
      </c>
    </row>
    <row r="44" spans="1:26" x14ac:dyDescent="0.25">
      <c r="A44" s="54" t="s">
        <v>296</v>
      </c>
      <c r="B44" s="55" t="s">
        <v>189</v>
      </c>
      <c r="C44" s="63" t="s">
        <v>301</v>
      </c>
      <c r="D44" s="140">
        <f t="shared" si="1"/>
        <v>0</v>
      </c>
      <c r="E44" s="225"/>
      <c r="F44" s="225"/>
      <c r="G44" s="225"/>
      <c r="H44" s="225"/>
      <c r="I44" s="225"/>
      <c r="J44" s="229"/>
      <c r="K44" s="225"/>
      <c r="L44" s="225"/>
      <c r="M44" s="225"/>
      <c r="N44" s="225"/>
      <c r="O44" s="225"/>
      <c r="P44" s="225"/>
      <c r="Q44" s="140">
        <f t="shared" si="3"/>
        <v>0</v>
      </c>
      <c r="R44" s="225"/>
      <c r="S44" s="225"/>
      <c r="T44" s="225"/>
      <c r="U44" s="225"/>
      <c r="V44" s="225"/>
      <c r="W44" s="225"/>
      <c r="X44" s="225"/>
      <c r="Y44" s="225"/>
      <c r="Z44" s="225"/>
    </row>
    <row r="45" spans="1:26" x14ac:dyDescent="0.25">
      <c r="A45" s="54" t="s">
        <v>297</v>
      </c>
      <c r="B45" s="55" t="s">
        <v>189</v>
      </c>
      <c r="C45" s="63" t="s">
        <v>302</v>
      </c>
      <c r="D45" s="140">
        <f t="shared" si="1"/>
        <v>0</v>
      </c>
      <c r="E45" s="225"/>
      <c r="F45" s="225"/>
      <c r="G45" s="225"/>
      <c r="H45" s="225"/>
      <c r="I45" s="225"/>
      <c r="J45" s="229"/>
      <c r="K45" s="225"/>
      <c r="L45" s="225"/>
      <c r="M45" s="225"/>
      <c r="N45" s="225"/>
      <c r="O45" s="225"/>
      <c r="P45" s="225"/>
      <c r="Q45" s="140">
        <f t="shared" si="3"/>
        <v>0</v>
      </c>
      <c r="R45" s="225"/>
      <c r="S45" s="225"/>
      <c r="T45" s="225"/>
      <c r="U45" s="225"/>
      <c r="V45" s="225"/>
      <c r="W45" s="225"/>
      <c r="X45" s="225"/>
      <c r="Y45" s="225"/>
      <c r="Z45" s="225"/>
    </row>
    <row r="46" spans="1:26" x14ac:dyDescent="0.25">
      <c r="A46" s="54" t="s">
        <v>298</v>
      </c>
      <c r="B46" s="55" t="s">
        <v>189</v>
      </c>
      <c r="C46" s="63" t="s">
        <v>303</v>
      </c>
      <c r="D46" s="140">
        <f t="shared" si="1"/>
        <v>0</v>
      </c>
      <c r="E46" s="225"/>
      <c r="F46" s="225"/>
      <c r="G46" s="225"/>
      <c r="H46" s="225"/>
      <c r="I46" s="225"/>
      <c r="J46" s="229"/>
      <c r="K46" s="225"/>
      <c r="L46" s="225"/>
      <c r="M46" s="225"/>
      <c r="N46" s="225"/>
      <c r="O46" s="225"/>
      <c r="P46" s="225"/>
      <c r="Q46" s="140">
        <f t="shared" si="3"/>
        <v>0</v>
      </c>
      <c r="R46" s="225"/>
      <c r="S46" s="225"/>
      <c r="T46" s="225"/>
      <c r="U46" s="225"/>
      <c r="V46" s="225"/>
      <c r="W46" s="225"/>
      <c r="X46" s="225"/>
      <c r="Y46" s="225"/>
      <c r="Z46" s="225"/>
    </row>
    <row r="47" spans="1:26" x14ac:dyDescent="0.25">
      <c r="A47" s="54" t="s">
        <v>299</v>
      </c>
      <c r="B47" s="55" t="s">
        <v>189</v>
      </c>
      <c r="C47" s="63" t="s">
        <v>304</v>
      </c>
      <c r="D47" s="140">
        <f t="shared" si="1"/>
        <v>0</v>
      </c>
      <c r="E47" s="225"/>
      <c r="F47" s="225"/>
      <c r="G47" s="225"/>
      <c r="H47" s="225"/>
      <c r="I47" s="225"/>
      <c r="J47" s="229"/>
      <c r="K47" s="225"/>
      <c r="L47" s="225"/>
      <c r="M47" s="225"/>
      <c r="N47" s="225"/>
      <c r="O47" s="225"/>
      <c r="P47" s="225"/>
      <c r="Q47" s="140">
        <f t="shared" si="3"/>
        <v>0</v>
      </c>
      <c r="R47" s="225"/>
      <c r="S47" s="225"/>
      <c r="T47" s="225"/>
      <c r="U47" s="225"/>
      <c r="V47" s="225"/>
      <c r="W47" s="225"/>
      <c r="X47" s="225"/>
      <c r="Y47" s="225"/>
      <c r="Z47" s="225"/>
    </row>
    <row r="48" spans="1:26" x14ac:dyDescent="0.25">
      <c r="A48" s="54" t="s">
        <v>300</v>
      </c>
      <c r="B48" s="55" t="s">
        <v>189</v>
      </c>
      <c r="C48" s="63" t="s">
        <v>305</v>
      </c>
      <c r="D48" s="140">
        <f t="shared" si="1"/>
        <v>0</v>
      </c>
      <c r="E48" s="225"/>
      <c r="F48" s="225"/>
      <c r="G48" s="225"/>
      <c r="H48" s="225"/>
      <c r="I48" s="225"/>
      <c r="J48" s="229"/>
      <c r="K48" s="225"/>
      <c r="L48" s="225"/>
      <c r="M48" s="225"/>
      <c r="N48" s="225"/>
      <c r="O48" s="225"/>
      <c r="P48" s="225"/>
      <c r="Q48" s="140">
        <f t="shared" si="3"/>
        <v>0</v>
      </c>
      <c r="R48" s="225"/>
      <c r="S48" s="225"/>
      <c r="T48" s="225"/>
      <c r="U48" s="225"/>
      <c r="V48" s="225"/>
      <c r="W48" s="225"/>
      <c r="X48" s="225"/>
      <c r="Y48" s="225"/>
      <c r="Z48" s="225"/>
    </row>
    <row r="49" spans="1:26" x14ac:dyDescent="0.25">
      <c r="A49" s="61" t="s">
        <v>251</v>
      </c>
      <c r="B49" s="73" t="s">
        <v>231</v>
      </c>
      <c r="C49" s="75" t="s">
        <v>189</v>
      </c>
      <c r="D49" s="139">
        <f t="shared" si="1"/>
        <v>0</v>
      </c>
      <c r="E49" s="110">
        <f t="shared" ref="E49:P49" si="17">SUM(E50:E55)</f>
        <v>0</v>
      </c>
      <c r="F49" s="110">
        <f t="shared" si="17"/>
        <v>0</v>
      </c>
      <c r="G49" s="110">
        <f t="shared" si="17"/>
        <v>0</v>
      </c>
      <c r="H49" s="110">
        <f t="shared" si="17"/>
        <v>0</v>
      </c>
      <c r="I49" s="110">
        <f t="shared" si="17"/>
        <v>0</v>
      </c>
      <c r="J49" s="110">
        <f t="shared" si="17"/>
        <v>0</v>
      </c>
      <c r="K49" s="110">
        <f t="shared" si="17"/>
        <v>0</v>
      </c>
      <c r="L49" s="110">
        <f t="shared" si="17"/>
        <v>0</v>
      </c>
      <c r="M49" s="110">
        <f t="shared" si="17"/>
        <v>0</v>
      </c>
      <c r="N49" s="110">
        <f t="shared" si="17"/>
        <v>0</v>
      </c>
      <c r="O49" s="110">
        <f t="shared" si="17"/>
        <v>0</v>
      </c>
      <c r="P49" s="110">
        <f t="shared" si="17"/>
        <v>0</v>
      </c>
      <c r="Q49" s="139">
        <f t="shared" si="3"/>
        <v>0</v>
      </c>
      <c r="R49" s="110">
        <f t="shared" ref="R49:Z49" si="18">SUM(R50:R55)</f>
        <v>0</v>
      </c>
      <c r="S49" s="110">
        <f t="shared" si="18"/>
        <v>0</v>
      </c>
      <c r="T49" s="110">
        <f t="shared" si="18"/>
        <v>0</v>
      </c>
      <c r="U49" s="110">
        <f t="shared" si="18"/>
        <v>0</v>
      </c>
      <c r="V49" s="110">
        <f t="shared" si="18"/>
        <v>0</v>
      </c>
      <c r="W49" s="110">
        <f t="shared" si="18"/>
        <v>0</v>
      </c>
      <c r="X49" s="110">
        <f t="shared" si="18"/>
        <v>0</v>
      </c>
      <c r="Y49" s="110">
        <f t="shared" si="18"/>
        <v>0</v>
      </c>
      <c r="Z49" s="110">
        <f t="shared" si="18"/>
        <v>0</v>
      </c>
    </row>
    <row r="50" spans="1:26" x14ac:dyDescent="0.25">
      <c r="A50" s="54" t="s">
        <v>306</v>
      </c>
      <c r="B50" s="55" t="s">
        <v>189</v>
      </c>
      <c r="C50" s="63" t="s">
        <v>312</v>
      </c>
      <c r="D50" s="140">
        <f t="shared" si="1"/>
        <v>0</v>
      </c>
      <c r="E50" s="225"/>
      <c r="F50" s="225"/>
      <c r="G50" s="225"/>
      <c r="H50" s="225"/>
      <c r="I50" s="225"/>
      <c r="J50" s="229"/>
      <c r="K50" s="225"/>
      <c r="L50" s="225"/>
      <c r="M50" s="225"/>
      <c r="N50" s="225"/>
      <c r="O50" s="225"/>
      <c r="P50" s="225"/>
      <c r="Q50" s="140">
        <f t="shared" si="3"/>
        <v>0</v>
      </c>
      <c r="R50" s="225"/>
      <c r="S50" s="225"/>
      <c r="T50" s="225"/>
      <c r="U50" s="225"/>
      <c r="V50" s="225"/>
      <c r="W50" s="225"/>
      <c r="X50" s="225"/>
      <c r="Y50" s="225"/>
      <c r="Z50" s="225"/>
    </row>
    <row r="51" spans="1:26" x14ac:dyDescent="0.25">
      <c r="A51" s="54" t="s">
        <v>307</v>
      </c>
      <c r="B51" s="55" t="s">
        <v>189</v>
      </c>
      <c r="C51" s="63" t="s">
        <v>313</v>
      </c>
      <c r="D51" s="140">
        <f t="shared" si="1"/>
        <v>0</v>
      </c>
      <c r="E51" s="225"/>
      <c r="F51" s="225"/>
      <c r="G51" s="225"/>
      <c r="H51" s="225"/>
      <c r="I51" s="225"/>
      <c r="J51" s="229"/>
      <c r="K51" s="225"/>
      <c r="L51" s="225"/>
      <c r="M51" s="225"/>
      <c r="N51" s="225"/>
      <c r="O51" s="225"/>
      <c r="P51" s="225"/>
      <c r="Q51" s="140">
        <f t="shared" si="3"/>
        <v>0</v>
      </c>
      <c r="R51" s="225"/>
      <c r="S51" s="225"/>
      <c r="T51" s="225"/>
      <c r="U51" s="225"/>
      <c r="V51" s="225"/>
      <c r="W51" s="225"/>
      <c r="X51" s="225"/>
      <c r="Y51" s="225"/>
      <c r="Z51" s="225"/>
    </row>
    <row r="52" spans="1:26" x14ac:dyDescent="0.25">
      <c r="A52" s="66" t="s">
        <v>308</v>
      </c>
      <c r="B52" s="55" t="s">
        <v>189</v>
      </c>
      <c r="C52" s="220" t="s">
        <v>314</v>
      </c>
      <c r="D52" s="140">
        <f t="shared" si="1"/>
        <v>0</v>
      </c>
      <c r="E52" s="225"/>
      <c r="F52" s="225"/>
      <c r="G52" s="225"/>
      <c r="H52" s="225"/>
      <c r="I52" s="225"/>
      <c r="J52" s="229"/>
      <c r="K52" s="225"/>
      <c r="L52" s="225"/>
      <c r="M52" s="225"/>
      <c r="N52" s="225"/>
      <c r="O52" s="225"/>
      <c r="P52" s="225"/>
      <c r="Q52" s="140">
        <f t="shared" si="3"/>
        <v>0</v>
      </c>
      <c r="R52" s="225"/>
      <c r="S52" s="225"/>
      <c r="T52" s="225"/>
      <c r="U52" s="225"/>
      <c r="V52" s="225"/>
      <c r="W52" s="225"/>
      <c r="X52" s="225"/>
      <c r="Y52" s="225"/>
      <c r="Z52" s="225"/>
    </row>
    <row r="53" spans="1:26" x14ac:dyDescent="0.25">
      <c r="A53" s="66" t="s">
        <v>309</v>
      </c>
      <c r="B53" s="55" t="s">
        <v>189</v>
      </c>
      <c r="C53" s="220" t="s">
        <v>315</v>
      </c>
      <c r="D53" s="140">
        <f t="shared" si="1"/>
        <v>0</v>
      </c>
      <c r="E53" s="225"/>
      <c r="F53" s="225"/>
      <c r="G53" s="225"/>
      <c r="H53" s="225"/>
      <c r="I53" s="225"/>
      <c r="J53" s="229"/>
      <c r="K53" s="225"/>
      <c r="L53" s="225"/>
      <c r="M53" s="225"/>
      <c r="N53" s="225"/>
      <c r="O53" s="225"/>
      <c r="P53" s="225"/>
      <c r="Q53" s="140">
        <f t="shared" si="3"/>
        <v>0</v>
      </c>
      <c r="R53" s="225"/>
      <c r="S53" s="225"/>
      <c r="T53" s="225"/>
      <c r="U53" s="225"/>
      <c r="V53" s="225"/>
      <c r="W53" s="225"/>
      <c r="X53" s="225"/>
      <c r="Y53" s="225"/>
      <c r="Z53" s="225"/>
    </row>
    <row r="54" spans="1:26" x14ac:dyDescent="0.25">
      <c r="A54" s="66" t="s">
        <v>310</v>
      </c>
      <c r="B54" s="55" t="s">
        <v>189</v>
      </c>
      <c r="C54" s="220" t="s">
        <v>316</v>
      </c>
      <c r="D54" s="140">
        <f t="shared" si="1"/>
        <v>0</v>
      </c>
      <c r="E54" s="225"/>
      <c r="F54" s="225"/>
      <c r="G54" s="225"/>
      <c r="H54" s="225"/>
      <c r="I54" s="225"/>
      <c r="J54" s="229"/>
      <c r="K54" s="225"/>
      <c r="L54" s="225"/>
      <c r="M54" s="225"/>
      <c r="N54" s="225"/>
      <c r="O54" s="225"/>
      <c r="P54" s="225"/>
      <c r="Q54" s="140">
        <f t="shared" si="3"/>
        <v>0</v>
      </c>
      <c r="R54" s="225"/>
      <c r="S54" s="225"/>
      <c r="T54" s="225"/>
      <c r="U54" s="225"/>
      <c r="V54" s="225"/>
      <c r="W54" s="225"/>
      <c r="X54" s="225"/>
      <c r="Y54" s="225"/>
      <c r="Z54" s="225"/>
    </row>
    <row r="55" spans="1:26" x14ac:dyDescent="0.25">
      <c r="A55" s="66" t="s">
        <v>311</v>
      </c>
      <c r="B55" s="55" t="s">
        <v>189</v>
      </c>
      <c r="C55" s="219">
        <v>52612425126</v>
      </c>
      <c r="D55" s="140">
        <f t="shared" si="1"/>
        <v>0</v>
      </c>
      <c r="E55" s="225"/>
      <c r="F55" s="225"/>
      <c r="G55" s="225"/>
      <c r="H55" s="225"/>
      <c r="I55" s="225"/>
      <c r="J55" s="229"/>
      <c r="K55" s="225"/>
      <c r="L55" s="225"/>
      <c r="M55" s="225"/>
      <c r="N55" s="225"/>
      <c r="O55" s="225"/>
      <c r="P55" s="225"/>
      <c r="Q55" s="140">
        <f t="shared" si="3"/>
        <v>0</v>
      </c>
      <c r="R55" s="225"/>
      <c r="S55" s="225"/>
      <c r="T55" s="225"/>
      <c r="U55" s="225"/>
      <c r="V55" s="225"/>
      <c r="W55" s="225"/>
      <c r="X55" s="225"/>
      <c r="Y55" s="225"/>
      <c r="Z55" s="225"/>
    </row>
    <row r="56" spans="1:26" x14ac:dyDescent="0.25">
      <c r="A56" s="52"/>
      <c r="B56" s="52"/>
      <c r="C56" s="52"/>
      <c r="D56" s="137"/>
      <c r="E56" s="52"/>
      <c r="F56" s="52"/>
      <c r="G56" s="52"/>
      <c r="H56" s="52"/>
      <c r="I56" s="52"/>
      <c r="J56" s="56"/>
      <c r="K56" s="52"/>
      <c r="L56" s="52"/>
      <c r="M56" s="52"/>
      <c r="N56" s="52"/>
      <c r="O56" s="52"/>
      <c r="P56" s="52"/>
      <c r="Q56" s="137"/>
      <c r="R56" s="52"/>
      <c r="S56" s="52"/>
      <c r="T56" s="52"/>
      <c r="U56" s="52"/>
      <c r="V56" s="52"/>
      <c r="W56" s="52"/>
      <c r="X56" s="52"/>
      <c r="Y56" s="52"/>
      <c r="Z56" s="52"/>
    </row>
    <row r="57" spans="1:26" ht="28.5" customHeight="1" x14ac:dyDescent="0.25">
      <c r="A57" s="112" t="s">
        <v>188</v>
      </c>
      <c r="B57" s="52"/>
      <c r="C57" s="52"/>
      <c r="D57" s="138">
        <f>SUM(D8,D14,D20,D25,D30,D37,D43,D49)</f>
        <v>0</v>
      </c>
      <c r="E57" s="138">
        <f t="shared" ref="E57:Z57" si="19">SUM(E8,E14,E20,E25,E30,E37,E43,E49)</f>
        <v>0</v>
      </c>
      <c r="F57" s="138">
        <f t="shared" si="19"/>
        <v>0</v>
      </c>
      <c r="G57" s="138">
        <f t="shared" si="19"/>
        <v>0</v>
      </c>
      <c r="H57" s="138">
        <f t="shared" si="19"/>
        <v>0</v>
      </c>
      <c r="I57" s="138">
        <f t="shared" si="19"/>
        <v>0</v>
      </c>
      <c r="J57" s="138">
        <f t="shared" si="19"/>
        <v>0</v>
      </c>
      <c r="K57" s="138">
        <f t="shared" si="19"/>
        <v>0</v>
      </c>
      <c r="L57" s="138">
        <f t="shared" si="19"/>
        <v>0</v>
      </c>
      <c r="M57" s="138">
        <f t="shared" si="19"/>
        <v>0</v>
      </c>
      <c r="N57" s="138">
        <f t="shared" si="19"/>
        <v>0</v>
      </c>
      <c r="O57" s="138">
        <f t="shared" si="19"/>
        <v>0</v>
      </c>
      <c r="P57" s="138">
        <f t="shared" si="19"/>
        <v>0</v>
      </c>
      <c r="Q57" s="138">
        <f t="shared" si="19"/>
        <v>0</v>
      </c>
      <c r="R57" s="138">
        <f t="shared" si="19"/>
        <v>0</v>
      </c>
      <c r="S57" s="138">
        <f t="shared" si="19"/>
        <v>0</v>
      </c>
      <c r="T57" s="138">
        <f t="shared" si="19"/>
        <v>0</v>
      </c>
      <c r="U57" s="138">
        <f t="shared" si="19"/>
        <v>0</v>
      </c>
      <c r="V57" s="138">
        <f t="shared" si="19"/>
        <v>0</v>
      </c>
      <c r="W57" s="138">
        <f t="shared" si="19"/>
        <v>0</v>
      </c>
      <c r="X57" s="138">
        <f t="shared" si="19"/>
        <v>0</v>
      </c>
      <c r="Y57" s="138">
        <f t="shared" si="19"/>
        <v>0</v>
      </c>
      <c r="Z57" s="138">
        <f t="shared" si="19"/>
        <v>0</v>
      </c>
    </row>
    <row r="58" spans="1:26" x14ac:dyDescent="0.25">
      <c r="A58" s="61"/>
      <c r="B58" s="52"/>
      <c r="C58" s="5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2"/>
      <c r="V58" s="52"/>
      <c r="W58" s="52"/>
      <c r="X58" s="52"/>
      <c r="Y58" s="52"/>
      <c r="Z58" s="52"/>
    </row>
    <row r="59" spans="1:26" x14ac:dyDescent="0.25">
      <c r="A59" s="84" t="s">
        <v>123</v>
      </c>
      <c r="B59" s="79"/>
      <c r="C59" s="79"/>
      <c r="D59" s="84">
        <v>46</v>
      </c>
      <c r="E59" s="84">
        <v>1</v>
      </c>
      <c r="F59" s="84">
        <v>2</v>
      </c>
      <c r="G59" s="84">
        <v>0</v>
      </c>
      <c r="H59" s="84">
        <v>3</v>
      </c>
      <c r="I59" s="84">
        <v>0</v>
      </c>
      <c r="J59" s="84">
        <v>0</v>
      </c>
      <c r="K59" s="84">
        <v>6</v>
      </c>
      <c r="L59" s="84">
        <v>0</v>
      </c>
      <c r="M59" s="84">
        <v>15</v>
      </c>
      <c r="N59" s="84">
        <v>4</v>
      </c>
      <c r="O59" s="84">
        <v>1</v>
      </c>
      <c r="P59" s="84">
        <v>14</v>
      </c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x14ac:dyDescent="0.25">
      <c r="A60" s="81" t="s">
        <v>192</v>
      </c>
      <c r="B60" s="82"/>
      <c r="C60" s="82"/>
      <c r="D60" s="91">
        <f t="shared" ref="D60:Z60" si="20">D6-D59</f>
        <v>-46</v>
      </c>
      <c r="E60" s="91">
        <f t="shared" si="20"/>
        <v>-1</v>
      </c>
      <c r="F60" s="91">
        <f t="shared" si="20"/>
        <v>-2</v>
      </c>
      <c r="G60" s="91">
        <f t="shared" si="20"/>
        <v>0</v>
      </c>
      <c r="H60" s="91">
        <f t="shared" si="20"/>
        <v>-3</v>
      </c>
      <c r="I60" s="91">
        <f t="shared" si="20"/>
        <v>0</v>
      </c>
      <c r="J60" s="91">
        <f t="shared" si="20"/>
        <v>0</v>
      </c>
      <c r="K60" s="91">
        <f t="shared" si="20"/>
        <v>-6</v>
      </c>
      <c r="L60" s="91">
        <f t="shared" si="20"/>
        <v>0</v>
      </c>
      <c r="M60" s="91">
        <f t="shared" si="20"/>
        <v>-15</v>
      </c>
      <c r="N60" s="91">
        <f t="shared" si="20"/>
        <v>-4</v>
      </c>
      <c r="O60" s="91">
        <f t="shared" si="20"/>
        <v>-1</v>
      </c>
      <c r="P60" s="91">
        <f t="shared" si="20"/>
        <v>-14</v>
      </c>
      <c r="Q60" s="91">
        <f t="shared" si="20"/>
        <v>0</v>
      </c>
      <c r="R60" s="91">
        <f t="shared" si="20"/>
        <v>0</v>
      </c>
      <c r="S60" s="91">
        <f t="shared" si="20"/>
        <v>0</v>
      </c>
      <c r="T60" s="91">
        <f t="shared" si="20"/>
        <v>0</v>
      </c>
      <c r="U60" s="91">
        <f t="shared" si="20"/>
        <v>0</v>
      </c>
      <c r="V60" s="91">
        <f t="shared" si="20"/>
        <v>0</v>
      </c>
      <c r="W60" s="91">
        <f t="shared" si="20"/>
        <v>0</v>
      </c>
      <c r="X60" s="91">
        <f t="shared" si="20"/>
        <v>0</v>
      </c>
      <c r="Y60" s="91">
        <f t="shared" si="20"/>
        <v>0</v>
      </c>
      <c r="Z60" s="91">
        <f t="shared" si="20"/>
        <v>0</v>
      </c>
    </row>
    <row r="61" spans="1:26" ht="120.75" customHeight="1" x14ac:dyDescent="0.25">
      <c r="A61" s="261" t="s">
        <v>194</v>
      </c>
      <c r="B61" s="262"/>
      <c r="C61" s="263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x14ac:dyDescent="0.25">
      <c r="A62" s="58"/>
    </row>
    <row r="63" spans="1:26" x14ac:dyDescent="0.25">
      <c r="A63" s="58"/>
    </row>
    <row r="64" spans="1:26" x14ac:dyDescent="0.25">
      <c r="A64" s="58"/>
    </row>
    <row r="65" spans="1:1" x14ac:dyDescent="0.25">
      <c r="A65" s="58"/>
    </row>
    <row r="66" spans="1:1" x14ac:dyDescent="0.25">
      <c r="A66" s="58"/>
    </row>
    <row r="67" spans="1:1" x14ac:dyDescent="0.25">
      <c r="A67" s="58"/>
    </row>
    <row r="68" spans="1:1" x14ac:dyDescent="0.25">
      <c r="A68" s="58"/>
    </row>
    <row r="69" spans="1:1" x14ac:dyDescent="0.25">
      <c r="A69" s="58"/>
    </row>
    <row r="70" spans="1:1" x14ac:dyDescent="0.25">
      <c r="A70" s="58"/>
    </row>
    <row r="71" spans="1:1" x14ac:dyDescent="0.25">
      <c r="A71" s="58"/>
    </row>
    <row r="72" spans="1:1" x14ac:dyDescent="0.25">
      <c r="A72" s="58"/>
    </row>
    <row r="73" spans="1:1" x14ac:dyDescent="0.25">
      <c r="A73" s="58"/>
    </row>
    <row r="74" spans="1:1" x14ac:dyDescent="0.25">
      <c r="A74" s="58"/>
    </row>
    <row r="75" spans="1:1" x14ac:dyDescent="0.25">
      <c r="A75" s="58"/>
    </row>
    <row r="76" spans="1:1" x14ac:dyDescent="0.25">
      <c r="A76" s="58"/>
    </row>
    <row r="77" spans="1:1" x14ac:dyDescent="0.25">
      <c r="A77" s="58"/>
    </row>
    <row r="78" spans="1:1" x14ac:dyDescent="0.25">
      <c r="A78" s="58"/>
    </row>
    <row r="79" spans="1:1" x14ac:dyDescent="0.25">
      <c r="A79" s="58"/>
    </row>
    <row r="80" spans="1:1" x14ac:dyDescent="0.25">
      <c r="A80" s="58"/>
    </row>
    <row r="81" spans="1:1" x14ac:dyDescent="0.25">
      <c r="A81" s="58"/>
    </row>
    <row r="82" spans="1:1" x14ac:dyDescent="0.25">
      <c r="A82" s="58"/>
    </row>
    <row r="83" spans="1:1" x14ac:dyDescent="0.25">
      <c r="A83" s="58"/>
    </row>
    <row r="84" spans="1:1" x14ac:dyDescent="0.25">
      <c r="A84" s="58"/>
    </row>
    <row r="85" spans="1:1" x14ac:dyDescent="0.25">
      <c r="A85" s="58"/>
    </row>
    <row r="86" spans="1:1" x14ac:dyDescent="0.25">
      <c r="A86" s="58"/>
    </row>
    <row r="87" spans="1:1" x14ac:dyDescent="0.25">
      <c r="A87" s="58"/>
    </row>
    <row r="88" spans="1:1" x14ac:dyDescent="0.25">
      <c r="A88" s="58"/>
    </row>
    <row r="89" spans="1:1" x14ac:dyDescent="0.25">
      <c r="A89" s="58"/>
    </row>
    <row r="90" spans="1:1" x14ac:dyDescent="0.25">
      <c r="A90" s="58"/>
    </row>
    <row r="91" spans="1:1" x14ac:dyDescent="0.25">
      <c r="A91" s="58"/>
    </row>
    <row r="92" spans="1:1" x14ac:dyDescent="0.25">
      <c r="A92" s="58"/>
    </row>
    <row r="93" spans="1:1" x14ac:dyDescent="0.25">
      <c r="A93" s="58"/>
    </row>
    <row r="94" spans="1:1" x14ac:dyDescent="0.25">
      <c r="A94" s="58"/>
    </row>
    <row r="95" spans="1:1" x14ac:dyDescent="0.25">
      <c r="A95" s="58"/>
    </row>
    <row r="96" spans="1:1" x14ac:dyDescent="0.25">
      <c r="A96" s="58"/>
    </row>
    <row r="97" spans="1:1" x14ac:dyDescent="0.25">
      <c r="A97" s="58"/>
    </row>
    <row r="98" spans="1:1" x14ac:dyDescent="0.25">
      <c r="A98" s="58"/>
    </row>
    <row r="99" spans="1:1" x14ac:dyDescent="0.25">
      <c r="A99" s="58"/>
    </row>
    <row r="100" spans="1:1" x14ac:dyDescent="0.25">
      <c r="A100" s="58"/>
    </row>
    <row r="101" spans="1:1" x14ac:dyDescent="0.25">
      <c r="A101" s="58"/>
    </row>
    <row r="102" spans="1:1" x14ac:dyDescent="0.25">
      <c r="A102" s="58"/>
    </row>
    <row r="103" spans="1:1" x14ac:dyDescent="0.25">
      <c r="A103" s="58"/>
    </row>
    <row r="104" spans="1:1" x14ac:dyDescent="0.25">
      <c r="A104" s="58"/>
    </row>
    <row r="105" spans="1:1" x14ac:dyDescent="0.25">
      <c r="A105" s="58"/>
    </row>
    <row r="106" spans="1:1" x14ac:dyDescent="0.25">
      <c r="A106" s="58"/>
    </row>
    <row r="107" spans="1:1" x14ac:dyDescent="0.25">
      <c r="A107" s="58"/>
    </row>
    <row r="108" spans="1:1" x14ac:dyDescent="0.25">
      <c r="A108" s="58"/>
    </row>
    <row r="109" spans="1:1" x14ac:dyDescent="0.25">
      <c r="A109" s="58"/>
    </row>
    <row r="110" spans="1:1" x14ac:dyDescent="0.25">
      <c r="A110" s="58"/>
    </row>
    <row r="111" spans="1:1" x14ac:dyDescent="0.25">
      <c r="A111" s="58"/>
    </row>
    <row r="112" spans="1:1" x14ac:dyDescent="0.25">
      <c r="A112" s="58"/>
    </row>
    <row r="113" spans="1:1" x14ac:dyDescent="0.25">
      <c r="A113" s="58"/>
    </row>
    <row r="114" spans="1:1" x14ac:dyDescent="0.25">
      <c r="A114" s="58"/>
    </row>
    <row r="115" spans="1:1" x14ac:dyDescent="0.25">
      <c r="A115" s="58"/>
    </row>
    <row r="116" spans="1:1" x14ac:dyDescent="0.25">
      <c r="A116" s="58"/>
    </row>
    <row r="117" spans="1:1" x14ac:dyDescent="0.25">
      <c r="A117" s="58"/>
    </row>
    <row r="118" spans="1:1" x14ac:dyDescent="0.25">
      <c r="A118" s="58"/>
    </row>
    <row r="119" spans="1:1" x14ac:dyDescent="0.25">
      <c r="A119" s="58"/>
    </row>
    <row r="120" spans="1:1" x14ac:dyDescent="0.25">
      <c r="A120" s="58"/>
    </row>
    <row r="121" spans="1:1" x14ac:dyDescent="0.25">
      <c r="A121" s="58"/>
    </row>
    <row r="122" spans="1:1" x14ac:dyDescent="0.25">
      <c r="A122" s="58"/>
    </row>
    <row r="123" spans="1:1" x14ac:dyDescent="0.25">
      <c r="A123" s="58"/>
    </row>
    <row r="124" spans="1:1" x14ac:dyDescent="0.25">
      <c r="A124" s="58"/>
    </row>
    <row r="125" spans="1:1" x14ac:dyDescent="0.25">
      <c r="A125" s="58"/>
    </row>
    <row r="126" spans="1:1" x14ac:dyDescent="0.25">
      <c r="A126" s="58"/>
    </row>
    <row r="127" spans="1:1" x14ac:dyDescent="0.25">
      <c r="A127" s="58"/>
    </row>
    <row r="128" spans="1:1" x14ac:dyDescent="0.25">
      <c r="A128" s="58"/>
    </row>
    <row r="129" spans="1:1" x14ac:dyDescent="0.25">
      <c r="A129" s="58"/>
    </row>
    <row r="130" spans="1:1" x14ac:dyDescent="0.25">
      <c r="A130" s="58"/>
    </row>
    <row r="131" spans="1:1" x14ac:dyDescent="0.25">
      <c r="A131" s="58"/>
    </row>
    <row r="132" spans="1:1" x14ac:dyDescent="0.25">
      <c r="A132" s="58"/>
    </row>
    <row r="133" spans="1:1" x14ac:dyDescent="0.25">
      <c r="A133" s="58"/>
    </row>
    <row r="134" spans="1:1" x14ac:dyDescent="0.25">
      <c r="A134" s="58"/>
    </row>
    <row r="135" spans="1:1" x14ac:dyDescent="0.25">
      <c r="A135" s="58"/>
    </row>
    <row r="136" spans="1:1" x14ac:dyDescent="0.25">
      <c r="A136" s="58"/>
    </row>
    <row r="137" spans="1:1" x14ac:dyDescent="0.25">
      <c r="A137" s="58"/>
    </row>
    <row r="138" spans="1:1" x14ac:dyDescent="0.25">
      <c r="A138" s="58"/>
    </row>
    <row r="139" spans="1:1" x14ac:dyDescent="0.25">
      <c r="A139" s="58"/>
    </row>
    <row r="140" spans="1:1" x14ac:dyDescent="0.25">
      <c r="A140" s="58"/>
    </row>
    <row r="141" spans="1:1" x14ac:dyDescent="0.25">
      <c r="A141" s="58"/>
    </row>
    <row r="142" spans="1:1" x14ac:dyDescent="0.25">
      <c r="A142" s="58"/>
    </row>
    <row r="143" spans="1:1" x14ac:dyDescent="0.25">
      <c r="A143" s="58"/>
    </row>
    <row r="144" spans="1:1" x14ac:dyDescent="0.25">
      <c r="A144" s="58"/>
    </row>
    <row r="145" spans="1:1" x14ac:dyDescent="0.25">
      <c r="A145" s="58"/>
    </row>
    <row r="146" spans="1:1" x14ac:dyDescent="0.25">
      <c r="A146" s="58"/>
    </row>
    <row r="147" spans="1:1" x14ac:dyDescent="0.25">
      <c r="A147" s="58"/>
    </row>
    <row r="148" spans="1:1" x14ac:dyDescent="0.25">
      <c r="A148" s="58"/>
    </row>
    <row r="149" spans="1:1" x14ac:dyDescent="0.25">
      <c r="A149" s="58"/>
    </row>
    <row r="150" spans="1:1" x14ac:dyDescent="0.25">
      <c r="A150" s="58"/>
    </row>
    <row r="151" spans="1:1" x14ac:dyDescent="0.25">
      <c r="A151" s="58"/>
    </row>
    <row r="152" spans="1:1" x14ac:dyDescent="0.25">
      <c r="A152" s="58"/>
    </row>
    <row r="153" spans="1:1" x14ac:dyDescent="0.25">
      <c r="A153" s="58"/>
    </row>
  </sheetData>
  <sheetProtection sort="0" autoFilter="0"/>
  <mergeCells count="2">
    <mergeCell ref="A2:T2"/>
    <mergeCell ref="A61:C6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63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6" sqref="F6 F59"/>
    </sheetView>
  </sheetViews>
  <sheetFormatPr defaultColWidth="11.7109375" defaultRowHeight="15" x14ac:dyDescent="0.25"/>
  <cols>
    <col min="1" max="1" width="43" style="58" customWidth="1"/>
    <col min="2" max="2" width="18.28515625" style="58" customWidth="1"/>
    <col min="3" max="3" width="15.42578125" style="58" customWidth="1"/>
    <col min="4" max="4" width="18.140625" style="58" customWidth="1"/>
    <col min="5" max="5" width="15.5703125" style="58" customWidth="1"/>
    <col min="6" max="6" width="16" style="58" customWidth="1"/>
    <col min="7" max="7" width="17.42578125" style="58" customWidth="1"/>
    <col min="8" max="8" width="13.28515625" style="58" customWidth="1"/>
    <col min="9" max="13" width="11.7109375" style="58"/>
    <col min="14" max="14" width="12.7109375" style="58" customWidth="1"/>
    <col min="15" max="15" width="11.7109375" style="58"/>
    <col min="16" max="16" width="17" style="58" customWidth="1"/>
    <col min="17" max="16384" width="11.7109375" style="58"/>
  </cols>
  <sheetData>
    <row r="2" spans="1:16" ht="18.75" x14ac:dyDescent="0.25">
      <c r="A2" s="264" t="s">
        <v>142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</row>
    <row r="4" spans="1:16" ht="150" x14ac:dyDescent="0.25">
      <c r="A4" s="69" t="s">
        <v>118</v>
      </c>
      <c r="B4" s="69" t="s">
        <v>119</v>
      </c>
      <c r="C4" s="69" t="s">
        <v>143</v>
      </c>
      <c r="D4" s="69" t="s">
        <v>144</v>
      </c>
      <c r="E4" s="69" t="s">
        <v>145</v>
      </c>
      <c r="F4" s="69" t="s">
        <v>146</v>
      </c>
      <c r="G4" s="69" t="s">
        <v>147</v>
      </c>
      <c r="H4" s="69" t="s">
        <v>148</v>
      </c>
      <c r="I4" s="69" t="s">
        <v>149</v>
      </c>
      <c r="J4" s="69" t="s">
        <v>150</v>
      </c>
      <c r="K4" s="69" t="s">
        <v>151</v>
      </c>
      <c r="L4" s="69" t="s">
        <v>152</v>
      </c>
      <c r="M4" s="69" t="s">
        <v>153</v>
      </c>
      <c r="N4" s="69" t="s">
        <v>154</v>
      </c>
      <c r="O4" s="69" t="s">
        <v>155</v>
      </c>
      <c r="P4" s="69" t="s">
        <v>156</v>
      </c>
    </row>
    <row r="5" spans="1:16" s="70" customFormat="1" x14ac:dyDescent="0.25">
      <c r="A5" s="54"/>
      <c r="B5" s="53">
        <v>1</v>
      </c>
      <c r="C5" s="53">
        <v>2</v>
      </c>
      <c r="D5" s="53">
        <v>3</v>
      </c>
      <c r="E5" s="53">
        <v>4</v>
      </c>
      <c r="F5" s="53">
        <v>5</v>
      </c>
      <c r="G5" s="53">
        <v>6</v>
      </c>
      <c r="H5" s="53">
        <v>7</v>
      </c>
      <c r="I5" s="53">
        <v>8</v>
      </c>
      <c r="J5" s="53">
        <v>9</v>
      </c>
      <c r="K5" s="53">
        <v>10</v>
      </c>
      <c r="L5" s="53">
        <v>11</v>
      </c>
      <c r="M5" s="53">
        <v>12</v>
      </c>
      <c r="N5" s="53">
        <v>13</v>
      </c>
      <c r="O5" s="53">
        <v>14</v>
      </c>
      <c r="P5" s="53">
        <v>15</v>
      </c>
    </row>
    <row r="6" spans="1:16" ht="33.75" customHeight="1" x14ac:dyDescent="0.25">
      <c r="A6" s="132" t="s">
        <v>249</v>
      </c>
      <c r="B6" s="76">
        <v>52612000000</v>
      </c>
      <c r="C6" s="77" t="s">
        <v>189</v>
      </c>
      <c r="D6" s="93">
        <f t="shared" ref="D6:P6" si="0">SUM(D9:D13,D15:D19,D21:D24,D26:D29,D31:D36,D38:D42,D44:D48,D50:D55)</f>
        <v>0</v>
      </c>
      <c r="E6" s="93">
        <f t="shared" si="0"/>
        <v>0</v>
      </c>
      <c r="F6" s="93">
        <f t="shared" si="0"/>
        <v>0</v>
      </c>
      <c r="G6" s="93">
        <f t="shared" si="0"/>
        <v>0</v>
      </c>
      <c r="H6" s="93">
        <f t="shared" si="0"/>
        <v>0</v>
      </c>
      <c r="I6" s="93">
        <f t="shared" si="0"/>
        <v>0</v>
      </c>
      <c r="J6" s="93">
        <f t="shared" si="0"/>
        <v>0</v>
      </c>
      <c r="K6" s="93">
        <f t="shared" si="0"/>
        <v>0</v>
      </c>
      <c r="L6" s="93">
        <f t="shared" si="0"/>
        <v>0</v>
      </c>
      <c r="M6" s="93">
        <f t="shared" si="0"/>
        <v>0</v>
      </c>
      <c r="N6" s="93">
        <f t="shared" si="0"/>
        <v>0</v>
      </c>
      <c r="O6" s="93">
        <f t="shared" si="0"/>
        <v>0</v>
      </c>
      <c r="P6" s="93">
        <f t="shared" si="0"/>
        <v>0</v>
      </c>
    </row>
    <row r="7" spans="1:16" ht="27" customHeight="1" x14ac:dyDescent="0.25">
      <c r="A7" s="111" t="s">
        <v>195</v>
      </c>
      <c r="B7" s="7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ht="15" customHeight="1" x14ac:dyDescent="0.25">
      <c r="A8" s="61" t="s">
        <v>214</v>
      </c>
      <c r="B8" s="72">
        <v>52612402000</v>
      </c>
      <c r="C8" s="75" t="s">
        <v>189</v>
      </c>
      <c r="D8" s="222">
        <f t="shared" ref="D8:P8" si="1">-SUM(D9:D13)</f>
        <v>0</v>
      </c>
      <c r="E8" s="222">
        <f t="shared" si="1"/>
        <v>0</v>
      </c>
      <c r="F8" s="222">
        <f t="shared" si="1"/>
        <v>0</v>
      </c>
      <c r="G8" s="222">
        <f t="shared" si="1"/>
        <v>0</v>
      </c>
      <c r="H8" s="222">
        <f t="shared" si="1"/>
        <v>0</v>
      </c>
      <c r="I8" s="222">
        <f t="shared" si="1"/>
        <v>0</v>
      </c>
      <c r="J8" s="222">
        <f t="shared" si="1"/>
        <v>0</v>
      </c>
      <c r="K8" s="222">
        <f t="shared" si="1"/>
        <v>0</v>
      </c>
      <c r="L8" s="222">
        <f t="shared" si="1"/>
        <v>0</v>
      </c>
      <c r="M8" s="222">
        <f t="shared" si="1"/>
        <v>0</v>
      </c>
      <c r="N8" s="222">
        <f t="shared" si="1"/>
        <v>0</v>
      </c>
      <c r="O8" s="222">
        <f t="shared" si="1"/>
        <v>0</v>
      </c>
      <c r="P8" s="222">
        <f t="shared" si="1"/>
        <v>0</v>
      </c>
    </row>
    <row r="9" spans="1:16" ht="15" customHeight="1" x14ac:dyDescent="0.25">
      <c r="A9" s="54" t="s">
        <v>252</v>
      </c>
      <c r="B9" s="67" t="s">
        <v>189</v>
      </c>
      <c r="C9" s="67">
        <v>52612402101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</row>
    <row r="10" spans="1:16" ht="15" customHeight="1" x14ac:dyDescent="0.25">
      <c r="A10" s="54" t="s">
        <v>253</v>
      </c>
      <c r="B10" s="67" t="s">
        <v>189</v>
      </c>
      <c r="C10" s="55">
        <v>52612402106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</row>
    <row r="11" spans="1:16" ht="15" customHeight="1" x14ac:dyDescent="0.25">
      <c r="A11" s="54" t="s">
        <v>254</v>
      </c>
      <c r="B11" s="67" t="s">
        <v>189</v>
      </c>
      <c r="C11" s="55">
        <v>52612402111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</row>
    <row r="12" spans="1:16" ht="15" customHeight="1" x14ac:dyDescent="0.25">
      <c r="A12" s="54" t="s">
        <v>255</v>
      </c>
      <c r="B12" s="67" t="s">
        <v>189</v>
      </c>
      <c r="C12" s="55">
        <v>52612402116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</row>
    <row r="13" spans="1:16" ht="15" customHeight="1" x14ac:dyDescent="0.25">
      <c r="A13" s="54" t="s">
        <v>256</v>
      </c>
      <c r="B13" s="67" t="s">
        <v>189</v>
      </c>
      <c r="C13" s="55">
        <v>52612402121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</row>
    <row r="14" spans="1:16" ht="15" customHeight="1" x14ac:dyDescent="0.25">
      <c r="A14" s="61" t="s">
        <v>215</v>
      </c>
      <c r="B14" s="68">
        <v>52612404000</v>
      </c>
      <c r="C14" s="75" t="s">
        <v>189</v>
      </c>
      <c r="D14" s="222">
        <f t="shared" ref="D14:P14" si="2">SUM(D15:D19)</f>
        <v>0</v>
      </c>
      <c r="E14" s="222">
        <f t="shared" si="2"/>
        <v>0</v>
      </c>
      <c r="F14" s="222">
        <f t="shared" si="2"/>
        <v>0</v>
      </c>
      <c r="G14" s="222">
        <f t="shared" si="2"/>
        <v>0</v>
      </c>
      <c r="H14" s="222">
        <f t="shared" si="2"/>
        <v>0</v>
      </c>
      <c r="I14" s="222">
        <f t="shared" si="2"/>
        <v>0</v>
      </c>
      <c r="J14" s="222">
        <f t="shared" si="2"/>
        <v>0</v>
      </c>
      <c r="K14" s="222">
        <f t="shared" si="2"/>
        <v>0</v>
      </c>
      <c r="L14" s="222">
        <f t="shared" si="2"/>
        <v>0</v>
      </c>
      <c r="M14" s="222">
        <f t="shared" si="2"/>
        <v>0</v>
      </c>
      <c r="N14" s="222">
        <f t="shared" si="2"/>
        <v>0</v>
      </c>
      <c r="O14" s="222">
        <f t="shared" si="2"/>
        <v>0</v>
      </c>
      <c r="P14" s="222">
        <f t="shared" si="2"/>
        <v>0</v>
      </c>
    </row>
    <row r="15" spans="1:16" ht="15" customHeight="1" x14ac:dyDescent="0.25">
      <c r="A15" s="54" t="s">
        <v>317</v>
      </c>
      <c r="B15" s="55" t="s">
        <v>189</v>
      </c>
      <c r="C15" s="55">
        <v>52612404101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</row>
    <row r="16" spans="1:16" ht="15" customHeight="1" x14ac:dyDescent="0.25">
      <c r="A16" s="54" t="s">
        <v>257</v>
      </c>
      <c r="B16" s="55" t="s">
        <v>189</v>
      </c>
      <c r="C16" s="55">
        <v>52612404106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</row>
    <row r="17" spans="1:16" ht="15" customHeight="1" x14ac:dyDescent="0.25">
      <c r="A17" s="54" t="s">
        <v>258</v>
      </c>
      <c r="B17" s="55" t="s">
        <v>189</v>
      </c>
      <c r="C17" s="55">
        <v>52612404111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</row>
    <row r="18" spans="1:16" ht="15" customHeight="1" x14ac:dyDescent="0.25">
      <c r="A18" s="54" t="s">
        <v>259</v>
      </c>
      <c r="B18" s="55" t="s">
        <v>189</v>
      </c>
      <c r="C18" s="55">
        <v>52612404116</v>
      </c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</row>
    <row r="19" spans="1:16" ht="15" customHeight="1" x14ac:dyDescent="0.25">
      <c r="A19" s="54" t="s">
        <v>260</v>
      </c>
      <c r="B19" s="55" t="s">
        <v>189</v>
      </c>
      <c r="C19" s="55">
        <v>52612404121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</row>
    <row r="20" spans="1:16" ht="15" customHeight="1" x14ac:dyDescent="0.25">
      <c r="A20" s="61" t="s">
        <v>216</v>
      </c>
      <c r="B20" s="68">
        <v>52612407000</v>
      </c>
      <c r="C20" s="63" t="s">
        <v>189</v>
      </c>
      <c r="D20" s="222">
        <f t="shared" ref="D20:P20" si="3">SUM(D21:D24)</f>
        <v>0</v>
      </c>
      <c r="E20" s="222">
        <f t="shared" si="3"/>
        <v>0</v>
      </c>
      <c r="F20" s="222">
        <f t="shared" si="3"/>
        <v>0</v>
      </c>
      <c r="G20" s="222">
        <f t="shared" si="3"/>
        <v>0</v>
      </c>
      <c r="H20" s="222">
        <f t="shared" si="3"/>
        <v>0</v>
      </c>
      <c r="I20" s="222">
        <f t="shared" si="3"/>
        <v>0</v>
      </c>
      <c r="J20" s="222">
        <f t="shared" si="3"/>
        <v>0</v>
      </c>
      <c r="K20" s="222">
        <f t="shared" si="3"/>
        <v>0</v>
      </c>
      <c r="L20" s="222">
        <f t="shared" si="3"/>
        <v>0</v>
      </c>
      <c r="M20" s="222">
        <f t="shared" si="3"/>
        <v>0</v>
      </c>
      <c r="N20" s="222">
        <f t="shared" si="3"/>
        <v>0</v>
      </c>
      <c r="O20" s="222">
        <f t="shared" si="3"/>
        <v>0</v>
      </c>
      <c r="P20" s="222">
        <f t="shared" si="3"/>
        <v>0</v>
      </c>
    </row>
    <row r="21" spans="1:16" ht="15" customHeight="1" x14ac:dyDescent="0.25">
      <c r="A21" s="54" t="s">
        <v>261</v>
      </c>
      <c r="B21" s="55" t="s">
        <v>189</v>
      </c>
      <c r="C21" s="63" t="s">
        <v>265</v>
      </c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</row>
    <row r="22" spans="1:16" ht="15" customHeight="1" x14ac:dyDescent="0.25">
      <c r="A22" s="54" t="s">
        <v>262</v>
      </c>
      <c r="B22" s="55" t="s">
        <v>189</v>
      </c>
      <c r="C22" s="63" t="s">
        <v>266</v>
      </c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</row>
    <row r="23" spans="1:16" ht="15" customHeight="1" x14ac:dyDescent="0.25">
      <c r="A23" s="54" t="s">
        <v>263</v>
      </c>
      <c r="B23" s="55" t="s">
        <v>189</v>
      </c>
      <c r="C23" s="63" t="s">
        <v>267</v>
      </c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</row>
    <row r="24" spans="1:16" ht="15" customHeight="1" x14ac:dyDescent="0.25">
      <c r="A24" s="54" t="s">
        <v>264</v>
      </c>
      <c r="B24" s="55" t="s">
        <v>189</v>
      </c>
      <c r="C24" s="63" t="s">
        <v>268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</row>
    <row r="25" spans="1:16" ht="15" customHeight="1" x14ac:dyDescent="0.25">
      <c r="A25" s="61" t="s">
        <v>217</v>
      </c>
      <c r="B25" s="73" t="s">
        <v>227</v>
      </c>
      <c r="C25" s="75" t="s">
        <v>189</v>
      </c>
      <c r="D25" s="222">
        <f t="shared" ref="D25:P25" si="4">SUM(D26:D29)</f>
        <v>0</v>
      </c>
      <c r="E25" s="222">
        <f t="shared" si="4"/>
        <v>0</v>
      </c>
      <c r="F25" s="222">
        <f t="shared" si="4"/>
        <v>0</v>
      </c>
      <c r="G25" s="222">
        <f t="shared" si="4"/>
        <v>0</v>
      </c>
      <c r="H25" s="222">
        <f t="shared" si="4"/>
        <v>0</v>
      </c>
      <c r="I25" s="222">
        <f t="shared" si="4"/>
        <v>0</v>
      </c>
      <c r="J25" s="222">
        <f t="shared" si="4"/>
        <v>0</v>
      </c>
      <c r="K25" s="222">
        <f t="shared" si="4"/>
        <v>0</v>
      </c>
      <c r="L25" s="222">
        <f t="shared" si="4"/>
        <v>0</v>
      </c>
      <c r="M25" s="222">
        <f t="shared" si="4"/>
        <v>0</v>
      </c>
      <c r="N25" s="222">
        <f t="shared" si="4"/>
        <v>0</v>
      </c>
      <c r="O25" s="222">
        <f t="shared" si="4"/>
        <v>0</v>
      </c>
      <c r="P25" s="222">
        <f t="shared" si="4"/>
        <v>0</v>
      </c>
    </row>
    <row r="26" spans="1:16" ht="15" customHeight="1" x14ac:dyDescent="0.25">
      <c r="A26" s="54" t="s">
        <v>269</v>
      </c>
      <c r="B26" s="55" t="s">
        <v>189</v>
      </c>
      <c r="C26" s="55">
        <v>52612410101</v>
      </c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</row>
    <row r="27" spans="1:16" ht="15" customHeight="1" x14ac:dyDescent="0.25">
      <c r="A27" s="54" t="s">
        <v>270</v>
      </c>
      <c r="B27" s="55" t="s">
        <v>189</v>
      </c>
      <c r="C27" s="55">
        <v>52612410106</v>
      </c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</row>
    <row r="28" spans="1:16" ht="15" customHeight="1" x14ac:dyDescent="0.25">
      <c r="A28" s="54" t="s">
        <v>271</v>
      </c>
      <c r="B28" s="55" t="s">
        <v>189</v>
      </c>
      <c r="C28" s="55">
        <v>52612410111</v>
      </c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</row>
    <row r="29" spans="1:16" ht="15" customHeight="1" x14ac:dyDescent="0.25">
      <c r="A29" s="74" t="s">
        <v>272</v>
      </c>
      <c r="B29" s="55" t="s">
        <v>189</v>
      </c>
      <c r="C29" s="63" t="s">
        <v>273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</row>
    <row r="30" spans="1:16" ht="15" customHeight="1" x14ac:dyDescent="0.25">
      <c r="A30" s="61" t="s">
        <v>250</v>
      </c>
      <c r="B30" s="73" t="s">
        <v>228</v>
      </c>
      <c r="C30" s="75" t="s">
        <v>189</v>
      </c>
      <c r="D30" s="222">
        <f t="shared" ref="D30:P30" si="5">SUM(D31:D36)</f>
        <v>0</v>
      </c>
      <c r="E30" s="222">
        <f t="shared" si="5"/>
        <v>0</v>
      </c>
      <c r="F30" s="222">
        <f t="shared" si="5"/>
        <v>0</v>
      </c>
      <c r="G30" s="222">
        <f t="shared" si="5"/>
        <v>0</v>
      </c>
      <c r="H30" s="222">
        <f t="shared" si="5"/>
        <v>0</v>
      </c>
      <c r="I30" s="222">
        <f t="shared" si="5"/>
        <v>0</v>
      </c>
      <c r="J30" s="222">
        <f t="shared" si="5"/>
        <v>0</v>
      </c>
      <c r="K30" s="222">
        <f t="shared" si="5"/>
        <v>0</v>
      </c>
      <c r="L30" s="222">
        <f t="shared" si="5"/>
        <v>0</v>
      </c>
      <c r="M30" s="222">
        <f t="shared" si="5"/>
        <v>0</v>
      </c>
      <c r="N30" s="222">
        <f t="shared" si="5"/>
        <v>0</v>
      </c>
      <c r="O30" s="222">
        <f t="shared" si="5"/>
        <v>0</v>
      </c>
      <c r="P30" s="222">
        <f t="shared" si="5"/>
        <v>0</v>
      </c>
    </row>
    <row r="31" spans="1:16" ht="15" customHeight="1" x14ac:dyDescent="0.25">
      <c r="A31" s="54" t="s">
        <v>274</v>
      </c>
      <c r="B31" s="55" t="s">
        <v>189</v>
      </c>
      <c r="C31" s="63" t="s">
        <v>280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</row>
    <row r="32" spans="1:16" ht="15" customHeight="1" x14ac:dyDescent="0.25">
      <c r="A32" s="54" t="s">
        <v>275</v>
      </c>
      <c r="B32" s="55" t="s">
        <v>189</v>
      </c>
      <c r="C32" s="63" t="s">
        <v>281</v>
      </c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</row>
    <row r="33" spans="1:16" ht="15" customHeight="1" x14ac:dyDescent="0.25">
      <c r="A33" s="54" t="s">
        <v>276</v>
      </c>
      <c r="B33" s="55" t="s">
        <v>189</v>
      </c>
      <c r="C33" s="63" t="s">
        <v>282</v>
      </c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</row>
    <row r="34" spans="1:16" ht="15" customHeight="1" x14ac:dyDescent="0.25">
      <c r="A34" s="54" t="s">
        <v>277</v>
      </c>
      <c r="B34" s="55" t="s">
        <v>189</v>
      </c>
      <c r="C34" s="63" t="s">
        <v>283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</row>
    <row r="35" spans="1:16" ht="15" customHeight="1" x14ac:dyDescent="0.25">
      <c r="A35" s="54" t="s">
        <v>278</v>
      </c>
      <c r="B35" s="55" t="s">
        <v>189</v>
      </c>
      <c r="C35" s="63" t="s">
        <v>284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</row>
    <row r="36" spans="1:16" ht="15" customHeight="1" x14ac:dyDescent="0.25">
      <c r="A36" s="54" t="s">
        <v>279</v>
      </c>
      <c r="B36" s="55" t="s">
        <v>189</v>
      </c>
      <c r="C36" s="63" t="s">
        <v>285</v>
      </c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1:16" ht="15" customHeight="1" x14ac:dyDescent="0.25">
      <c r="A37" s="61" t="s">
        <v>219</v>
      </c>
      <c r="B37" s="73" t="s">
        <v>229</v>
      </c>
      <c r="C37" s="75" t="s">
        <v>189</v>
      </c>
      <c r="D37" s="222">
        <f t="shared" ref="D37:P37" si="6">SUM(D38:D42)</f>
        <v>0</v>
      </c>
      <c r="E37" s="222">
        <f t="shared" si="6"/>
        <v>0</v>
      </c>
      <c r="F37" s="222">
        <f t="shared" si="6"/>
        <v>0</v>
      </c>
      <c r="G37" s="222">
        <f t="shared" si="6"/>
        <v>0</v>
      </c>
      <c r="H37" s="222">
        <f t="shared" si="6"/>
        <v>0</v>
      </c>
      <c r="I37" s="222">
        <f t="shared" si="6"/>
        <v>0</v>
      </c>
      <c r="J37" s="222">
        <f t="shared" si="6"/>
        <v>0</v>
      </c>
      <c r="K37" s="222">
        <f t="shared" si="6"/>
        <v>0</v>
      </c>
      <c r="L37" s="222">
        <f t="shared" si="6"/>
        <v>0</v>
      </c>
      <c r="M37" s="222">
        <f t="shared" si="6"/>
        <v>0</v>
      </c>
      <c r="N37" s="222">
        <f t="shared" si="6"/>
        <v>0</v>
      </c>
      <c r="O37" s="222">
        <f t="shared" si="6"/>
        <v>0</v>
      </c>
      <c r="P37" s="222">
        <f t="shared" si="6"/>
        <v>0</v>
      </c>
    </row>
    <row r="38" spans="1:16" ht="15" customHeight="1" x14ac:dyDescent="0.25">
      <c r="A38" s="54" t="s">
        <v>286</v>
      </c>
      <c r="B38" s="55" t="s">
        <v>189</v>
      </c>
      <c r="C38" s="63" t="s">
        <v>291</v>
      </c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</row>
    <row r="39" spans="1:16" ht="15" customHeight="1" x14ac:dyDescent="0.25">
      <c r="A39" s="54" t="s">
        <v>287</v>
      </c>
      <c r="B39" s="55" t="s">
        <v>189</v>
      </c>
      <c r="C39" s="63" t="s">
        <v>292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</row>
    <row r="40" spans="1:16" ht="15" customHeight="1" x14ac:dyDescent="0.25">
      <c r="A40" s="54" t="s">
        <v>288</v>
      </c>
      <c r="B40" s="55" t="s">
        <v>189</v>
      </c>
      <c r="C40" s="63" t="s">
        <v>293</v>
      </c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</row>
    <row r="41" spans="1:16" ht="15" customHeight="1" x14ac:dyDescent="0.25">
      <c r="A41" s="54" t="s">
        <v>289</v>
      </c>
      <c r="B41" s="55" t="s">
        <v>189</v>
      </c>
      <c r="C41" s="63" t="s">
        <v>294</v>
      </c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</row>
    <row r="42" spans="1:16" ht="15" customHeight="1" x14ac:dyDescent="0.25">
      <c r="A42" s="54" t="s">
        <v>290</v>
      </c>
      <c r="B42" s="55" t="s">
        <v>189</v>
      </c>
      <c r="C42" s="63" t="s">
        <v>295</v>
      </c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</row>
    <row r="43" spans="1:16" ht="15" customHeight="1" x14ac:dyDescent="0.25">
      <c r="A43" s="61" t="s">
        <v>220</v>
      </c>
      <c r="B43" s="73" t="s">
        <v>230</v>
      </c>
      <c r="C43" s="75" t="s">
        <v>189</v>
      </c>
      <c r="D43" s="222">
        <f t="shared" ref="D43:P43" si="7">SUM(D44:D48)</f>
        <v>0</v>
      </c>
      <c r="E43" s="222">
        <f t="shared" si="7"/>
        <v>0</v>
      </c>
      <c r="F43" s="222">
        <f t="shared" si="7"/>
        <v>0</v>
      </c>
      <c r="G43" s="222">
        <f t="shared" si="7"/>
        <v>0</v>
      </c>
      <c r="H43" s="222">
        <f t="shared" si="7"/>
        <v>0</v>
      </c>
      <c r="I43" s="222">
        <f t="shared" si="7"/>
        <v>0</v>
      </c>
      <c r="J43" s="222">
        <f t="shared" si="7"/>
        <v>0</v>
      </c>
      <c r="K43" s="222">
        <f t="shared" si="7"/>
        <v>0</v>
      </c>
      <c r="L43" s="222">
        <f t="shared" si="7"/>
        <v>0</v>
      </c>
      <c r="M43" s="222">
        <f t="shared" si="7"/>
        <v>0</v>
      </c>
      <c r="N43" s="222">
        <f t="shared" si="7"/>
        <v>0</v>
      </c>
      <c r="O43" s="222">
        <f t="shared" si="7"/>
        <v>0</v>
      </c>
      <c r="P43" s="222">
        <f t="shared" si="7"/>
        <v>0</v>
      </c>
    </row>
    <row r="44" spans="1:16" ht="15" customHeight="1" x14ac:dyDescent="0.25">
      <c r="A44" s="54" t="s">
        <v>296</v>
      </c>
      <c r="B44" s="55" t="s">
        <v>189</v>
      </c>
      <c r="C44" s="63" t="s">
        <v>301</v>
      </c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</row>
    <row r="45" spans="1:16" ht="15" customHeight="1" x14ac:dyDescent="0.25">
      <c r="A45" s="54" t="s">
        <v>297</v>
      </c>
      <c r="B45" s="55" t="s">
        <v>189</v>
      </c>
      <c r="C45" s="63" t="s">
        <v>302</v>
      </c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</row>
    <row r="46" spans="1:16" ht="15" customHeight="1" x14ac:dyDescent="0.25">
      <c r="A46" s="54" t="s">
        <v>298</v>
      </c>
      <c r="B46" s="55" t="s">
        <v>189</v>
      </c>
      <c r="C46" s="63" t="s">
        <v>303</v>
      </c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</row>
    <row r="47" spans="1:16" ht="15" customHeight="1" x14ac:dyDescent="0.25">
      <c r="A47" s="54" t="s">
        <v>299</v>
      </c>
      <c r="B47" s="55" t="s">
        <v>189</v>
      </c>
      <c r="C47" s="63" t="s">
        <v>304</v>
      </c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</row>
    <row r="48" spans="1:16" ht="15" customHeight="1" x14ac:dyDescent="0.25">
      <c r="A48" s="54" t="s">
        <v>300</v>
      </c>
      <c r="B48" s="55" t="s">
        <v>189</v>
      </c>
      <c r="C48" s="63" t="s">
        <v>305</v>
      </c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</row>
    <row r="49" spans="1:16" ht="15" customHeight="1" x14ac:dyDescent="0.25">
      <c r="A49" s="61" t="s">
        <v>251</v>
      </c>
      <c r="B49" s="73" t="s">
        <v>231</v>
      </c>
      <c r="C49" s="75" t="s">
        <v>189</v>
      </c>
      <c r="D49" s="222">
        <f t="shared" ref="D49:P49" si="8">SUM(D50:D55)</f>
        <v>0</v>
      </c>
      <c r="E49" s="222">
        <f t="shared" si="8"/>
        <v>0</v>
      </c>
      <c r="F49" s="222">
        <f t="shared" si="8"/>
        <v>0</v>
      </c>
      <c r="G49" s="222">
        <f t="shared" si="8"/>
        <v>0</v>
      </c>
      <c r="H49" s="222">
        <f t="shared" si="8"/>
        <v>0</v>
      </c>
      <c r="I49" s="222">
        <f t="shared" si="8"/>
        <v>0</v>
      </c>
      <c r="J49" s="222">
        <f t="shared" si="8"/>
        <v>0</v>
      </c>
      <c r="K49" s="222">
        <f t="shared" si="8"/>
        <v>0</v>
      </c>
      <c r="L49" s="222">
        <f t="shared" si="8"/>
        <v>0</v>
      </c>
      <c r="M49" s="222">
        <f t="shared" si="8"/>
        <v>0</v>
      </c>
      <c r="N49" s="222">
        <f t="shared" si="8"/>
        <v>0</v>
      </c>
      <c r="O49" s="222">
        <f t="shared" si="8"/>
        <v>0</v>
      </c>
      <c r="P49" s="222">
        <f t="shared" si="8"/>
        <v>0</v>
      </c>
    </row>
    <row r="50" spans="1:16" ht="15" customHeight="1" x14ac:dyDescent="0.25">
      <c r="A50" s="54" t="s">
        <v>306</v>
      </c>
      <c r="B50" s="55" t="s">
        <v>189</v>
      </c>
      <c r="C50" s="63" t="s">
        <v>312</v>
      </c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</row>
    <row r="51" spans="1:16" ht="15" customHeight="1" x14ac:dyDescent="0.25">
      <c r="A51" s="54" t="s">
        <v>307</v>
      </c>
      <c r="B51" s="55" t="s">
        <v>189</v>
      </c>
      <c r="C51" s="63" t="s">
        <v>313</v>
      </c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</row>
    <row r="52" spans="1:16" ht="15" customHeight="1" x14ac:dyDescent="0.25">
      <c r="A52" s="66" t="s">
        <v>308</v>
      </c>
      <c r="B52" s="55" t="s">
        <v>189</v>
      </c>
      <c r="C52" s="220" t="s">
        <v>314</v>
      </c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</row>
    <row r="53" spans="1:16" ht="15" customHeight="1" x14ac:dyDescent="0.25">
      <c r="A53" s="66" t="s">
        <v>309</v>
      </c>
      <c r="B53" s="55" t="s">
        <v>189</v>
      </c>
      <c r="C53" s="220" t="s">
        <v>315</v>
      </c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</row>
    <row r="54" spans="1:16" ht="15" customHeight="1" x14ac:dyDescent="0.25">
      <c r="A54" s="66" t="s">
        <v>310</v>
      </c>
      <c r="B54" s="55" t="s">
        <v>189</v>
      </c>
      <c r="C54" s="220" t="s">
        <v>316</v>
      </c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</row>
    <row r="55" spans="1:16" ht="15" customHeight="1" x14ac:dyDescent="0.25">
      <c r="A55" s="66" t="s">
        <v>311</v>
      </c>
      <c r="B55" s="55" t="s">
        <v>189</v>
      </c>
      <c r="C55" s="219">
        <v>52612425126</v>
      </c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</row>
    <row r="56" spans="1:16" ht="15" customHeight="1" x14ac:dyDescent="0.25">
      <c r="A56" s="54"/>
      <c r="B56" s="52"/>
      <c r="C56" s="52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</row>
    <row r="57" spans="1:16" ht="23.25" customHeight="1" x14ac:dyDescent="0.25">
      <c r="A57" s="112" t="s">
        <v>188</v>
      </c>
      <c r="B57" s="52"/>
      <c r="C57" s="52"/>
      <c r="D57" s="61">
        <f>SUM(D8,D14,D20,D25,D30,D37,D43,D49)</f>
        <v>0</v>
      </c>
      <c r="E57" s="61">
        <f t="shared" ref="E57:P57" si="9">SUM(E8,E14,E20,E25,E30,E37,E43,E49)</f>
        <v>0</v>
      </c>
      <c r="F57" s="61">
        <f t="shared" si="9"/>
        <v>0</v>
      </c>
      <c r="G57" s="61">
        <f t="shared" si="9"/>
        <v>0</v>
      </c>
      <c r="H57" s="61">
        <f t="shared" si="9"/>
        <v>0</v>
      </c>
      <c r="I57" s="61">
        <f t="shared" si="9"/>
        <v>0</v>
      </c>
      <c r="J57" s="61">
        <f t="shared" si="9"/>
        <v>0</v>
      </c>
      <c r="K57" s="61">
        <f t="shared" si="9"/>
        <v>0</v>
      </c>
      <c r="L57" s="61">
        <f t="shared" si="9"/>
        <v>0</v>
      </c>
      <c r="M57" s="61">
        <f t="shared" si="9"/>
        <v>0</v>
      </c>
      <c r="N57" s="61">
        <f t="shared" si="9"/>
        <v>0</v>
      </c>
      <c r="O57" s="61">
        <f t="shared" si="9"/>
        <v>0</v>
      </c>
      <c r="P57" s="61">
        <f t="shared" si="9"/>
        <v>0</v>
      </c>
    </row>
    <row r="58" spans="1:16" x14ac:dyDescent="0.25">
      <c r="A58" s="61"/>
      <c r="B58" s="52"/>
      <c r="C58" s="52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spans="1:16" x14ac:dyDescent="0.25">
      <c r="A59" s="78" t="s">
        <v>122</v>
      </c>
      <c r="B59" s="79"/>
      <c r="C59" s="79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</row>
    <row r="60" spans="1:16" x14ac:dyDescent="0.25">
      <c r="A60" s="81" t="s">
        <v>191</v>
      </c>
      <c r="B60" s="82"/>
      <c r="C60" s="82"/>
      <c r="D60" s="97">
        <f t="shared" ref="D60:P60" si="10">D6-D59</f>
        <v>0</v>
      </c>
      <c r="E60" s="97">
        <f t="shared" si="10"/>
        <v>0</v>
      </c>
      <c r="F60" s="97">
        <f t="shared" si="10"/>
        <v>0</v>
      </c>
      <c r="G60" s="97">
        <f t="shared" si="10"/>
        <v>0</v>
      </c>
      <c r="H60" s="97">
        <f t="shared" si="10"/>
        <v>0</v>
      </c>
      <c r="I60" s="97">
        <f t="shared" si="10"/>
        <v>0</v>
      </c>
      <c r="J60" s="97">
        <f t="shared" si="10"/>
        <v>0</v>
      </c>
      <c r="K60" s="97">
        <f t="shared" si="10"/>
        <v>0</v>
      </c>
      <c r="L60" s="97">
        <f t="shared" si="10"/>
        <v>0</v>
      </c>
      <c r="M60" s="97">
        <f t="shared" si="10"/>
        <v>0</v>
      </c>
      <c r="N60" s="97">
        <f t="shared" si="10"/>
        <v>0</v>
      </c>
      <c r="O60" s="97">
        <f t="shared" si="10"/>
        <v>0</v>
      </c>
      <c r="P60" s="97">
        <f t="shared" si="10"/>
        <v>0</v>
      </c>
    </row>
    <row r="61" spans="1:16" x14ac:dyDescent="0.25">
      <c r="A61" s="90" t="s">
        <v>123</v>
      </c>
      <c r="B61" s="89"/>
      <c r="C61" s="89"/>
      <c r="D61" s="90">
        <v>80</v>
      </c>
      <c r="E61" s="90">
        <v>79</v>
      </c>
      <c r="F61" s="90">
        <v>1</v>
      </c>
      <c r="G61" s="90">
        <v>1</v>
      </c>
      <c r="H61" s="90">
        <v>43</v>
      </c>
      <c r="I61" s="90">
        <v>43</v>
      </c>
      <c r="J61" s="90">
        <v>16</v>
      </c>
      <c r="K61" s="90">
        <v>16</v>
      </c>
      <c r="L61" s="90">
        <v>0</v>
      </c>
      <c r="M61" s="90">
        <v>0</v>
      </c>
      <c r="N61" s="90">
        <v>0</v>
      </c>
      <c r="O61" s="90">
        <v>0</v>
      </c>
      <c r="P61" s="90">
        <v>0</v>
      </c>
    </row>
    <row r="62" spans="1:16" x14ac:dyDescent="0.25">
      <c r="A62" s="81" t="s">
        <v>192</v>
      </c>
      <c r="B62" s="97"/>
      <c r="C62" s="97"/>
      <c r="D62" s="97">
        <f t="shared" ref="D62:P62" si="11">D6-D61</f>
        <v>-80</v>
      </c>
      <c r="E62" s="97">
        <f t="shared" si="11"/>
        <v>-79</v>
      </c>
      <c r="F62" s="97">
        <f t="shared" si="11"/>
        <v>-1</v>
      </c>
      <c r="G62" s="97">
        <f t="shared" si="11"/>
        <v>-1</v>
      </c>
      <c r="H62" s="97">
        <f t="shared" si="11"/>
        <v>-43</v>
      </c>
      <c r="I62" s="97">
        <f t="shared" si="11"/>
        <v>-43</v>
      </c>
      <c r="J62" s="97">
        <f t="shared" si="11"/>
        <v>-16</v>
      </c>
      <c r="K62" s="97">
        <f t="shared" si="11"/>
        <v>-16</v>
      </c>
      <c r="L62" s="97">
        <f t="shared" si="11"/>
        <v>0</v>
      </c>
      <c r="M62" s="97">
        <f t="shared" si="11"/>
        <v>0</v>
      </c>
      <c r="N62" s="97">
        <f t="shared" si="11"/>
        <v>0</v>
      </c>
      <c r="O62" s="97">
        <f t="shared" si="11"/>
        <v>0</v>
      </c>
      <c r="P62" s="97">
        <f t="shared" si="11"/>
        <v>0</v>
      </c>
    </row>
    <row r="63" spans="1:16" ht="106.5" customHeight="1" x14ac:dyDescent="0.25">
      <c r="A63" s="265" t="s">
        <v>193</v>
      </c>
      <c r="B63" s="266"/>
      <c r="C63" s="267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</sheetData>
  <sheetProtection sort="0" autoFilter="0"/>
  <mergeCells count="2">
    <mergeCell ref="A2:P2"/>
    <mergeCell ref="A63:C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X63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6" sqref="I6 I59"/>
    </sheetView>
  </sheetViews>
  <sheetFormatPr defaultRowHeight="15" x14ac:dyDescent="0.25"/>
  <cols>
    <col min="1" max="1" width="42.28515625" style="59" customWidth="1"/>
    <col min="2" max="2" width="15.28515625" style="59" customWidth="1"/>
    <col min="3" max="3" width="14.7109375" style="59" customWidth="1"/>
    <col min="4" max="4" width="13.85546875" style="59" customWidth="1"/>
    <col min="5" max="5" width="14.85546875" style="59" customWidth="1"/>
    <col min="6" max="6" width="9.140625" style="59"/>
    <col min="7" max="7" width="11.5703125" style="59" customWidth="1"/>
    <col min="8" max="10" width="9.140625" style="59"/>
    <col min="11" max="11" width="10" style="59" customWidth="1"/>
    <col min="12" max="13" width="9.140625" style="59"/>
    <col min="14" max="14" width="10.85546875" style="59" customWidth="1"/>
    <col min="15" max="15" width="9.140625" style="59"/>
    <col min="16" max="16" width="13.28515625" style="59" customWidth="1"/>
    <col min="17" max="18" width="9.140625" style="59"/>
    <col min="19" max="19" width="14" style="59" customWidth="1"/>
    <col min="20" max="20" width="13.5703125" style="59" customWidth="1"/>
    <col min="21" max="22" width="9.140625" style="59"/>
    <col min="23" max="23" width="10.28515625" style="59" customWidth="1"/>
    <col min="24" max="24" width="11.42578125" style="59" customWidth="1"/>
    <col min="25" max="16384" width="9.140625" style="59"/>
  </cols>
  <sheetData>
    <row r="2" spans="1:24" ht="18.75" x14ac:dyDescent="0.25">
      <c r="A2" s="260" t="s">
        <v>157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4" spans="1:24" ht="210.75" customHeight="1" x14ac:dyDescent="0.25">
      <c r="A4" s="60" t="s">
        <v>118</v>
      </c>
      <c r="B4" s="53" t="s">
        <v>158</v>
      </c>
      <c r="C4" s="53" t="s">
        <v>159</v>
      </c>
      <c r="D4" s="53" t="s">
        <v>160</v>
      </c>
      <c r="E4" s="53" t="s">
        <v>161</v>
      </c>
      <c r="F4" s="53" t="s">
        <v>162</v>
      </c>
      <c r="G4" s="53" t="s">
        <v>163</v>
      </c>
      <c r="H4" s="53" t="s">
        <v>164</v>
      </c>
      <c r="I4" s="53" t="s">
        <v>165</v>
      </c>
      <c r="J4" s="53" t="s">
        <v>166</v>
      </c>
      <c r="K4" s="53" t="s">
        <v>167</v>
      </c>
      <c r="L4" s="53" t="s">
        <v>168</v>
      </c>
      <c r="M4" s="53" t="s">
        <v>169</v>
      </c>
      <c r="N4" s="53" t="s">
        <v>170</v>
      </c>
      <c r="O4" s="53" t="s">
        <v>171</v>
      </c>
      <c r="P4" s="53" t="s">
        <v>172</v>
      </c>
      <c r="Q4" s="53" t="s">
        <v>173</v>
      </c>
      <c r="R4" s="53" t="s">
        <v>174</v>
      </c>
      <c r="S4" s="53" t="s">
        <v>175</v>
      </c>
      <c r="T4" s="53" t="s">
        <v>176</v>
      </c>
      <c r="U4" s="53" t="s">
        <v>177</v>
      </c>
      <c r="V4" s="53" t="s">
        <v>178</v>
      </c>
      <c r="W4" s="53" t="s">
        <v>179</v>
      </c>
      <c r="X4" s="53" t="s">
        <v>180</v>
      </c>
    </row>
    <row r="5" spans="1:24" x14ac:dyDescent="0.25">
      <c r="A5" s="52"/>
      <c r="B5" s="60">
        <v>1</v>
      </c>
      <c r="C5" s="60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0">
        <v>10</v>
      </c>
      <c r="L5" s="60">
        <v>11</v>
      </c>
      <c r="M5" s="60">
        <v>12</v>
      </c>
      <c r="N5" s="60">
        <v>13</v>
      </c>
      <c r="O5" s="60">
        <v>14</v>
      </c>
      <c r="P5" s="60">
        <v>15</v>
      </c>
      <c r="Q5" s="60">
        <v>16</v>
      </c>
      <c r="R5" s="60">
        <v>17</v>
      </c>
      <c r="S5" s="60">
        <v>18</v>
      </c>
      <c r="T5" s="60">
        <v>19</v>
      </c>
      <c r="U5" s="60">
        <v>20</v>
      </c>
      <c r="V5" s="60">
        <v>21</v>
      </c>
      <c r="W5" s="60">
        <v>22</v>
      </c>
      <c r="X5" s="60">
        <v>23</v>
      </c>
    </row>
    <row r="6" spans="1:24" ht="45.75" customHeight="1" x14ac:dyDescent="0.25">
      <c r="A6" s="132" t="s">
        <v>249</v>
      </c>
      <c r="B6" s="76">
        <v>52612000000</v>
      </c>
      <c r="C6" s="77" t="s">
        <v>189</v>
      </c>
      <c r="D6" s="109">
        <f t="shared" ref="D6:X6" si="0">SUM(D9:D13,D15:D19,D21:D24,D26:D29,D31:D36,D38:D42,D44:D48,D50:D55)</f>
        <v>0</v>
      </c>
      <c r="E6" s="109">
        <f t="shared" si="0"/>
        <v>0</v>
      </c>
      <c r="F6" s="101">
        <f t="shared" si="0"/>
        <v>0</v>
      </c>
      <c r="G6" s="101">
        <f t="shared" si="0"/>
        <v>0</v>
      </c>
      <c r="H6" s="101">
        <f t="shared" si="0"/>
        <v>0</v>
      </c>
      <c r="I6" s="101">
        <f t="shared" si="0"/>
        <v>0</v>
      </c>
      <c r="J6" s="100">
        <f t="shared" si="0"/>
        <v>0</v>
      </c>
      <c r="K6" s="100">
        <f t="shared" si="0"/>
        <v>0</v>
      </c>
      <c r="L6" s="100">
        <f t="shared" si="0"/>
        <v>0</v>
      </c>
      <c r="M6" s="100">
        <f t="shared" si="0"/>
        <v>0</v>
      </c>
      <c r="N6" s="100">
        <f t="shared" si="0"/>
        <v>0</v>
      </c>
      <c r="O6" s="100">
        <f t="shared" si="0"/>
        <v>0</v>
      </c>
      <c r="P6" s="100">
        <f t="shared" si="0"/>
        <v>0</v>
      </c>
      <c r="Q6" s="100">
        <f t="shared" si="0"/>
        <v>0</v>
      </c>
      <c r="R6" s="100">
        <f t="shared" si="0"/>
        <v>0</v>
      </c>
      <c r="S6" s="100">
        <f t="shared" si="0"/>
        <v>0</v>
      </c>
      <c r="T6" s="100">
        <f t="shared" si="0"/>
        <v>0</v>
      </c>
      <c r="U6" s="100">
        <f t="shared" si="0"/>
        <v>0</v>
      </c>
      <c r="V6" s="100">
        <f t="shared" si="0"/>
        <v>0</v>
      </c>
      <c r="W6" s="100">
        <f t="shared" si="0"/>
        <v>0</v>
      </c>
      <c r="X6" s="100">
        <f t="shared" si="0"/>
        <v>0</v>
      </c>
    </row>
    <row r="7" spans="1:24" ht="31.5" customHeight="1" x14ac:dyDescent="0.25">
      <c r="A7" s="111" t="s">
        <v>195</v>
      </c>
      <c r="B7" s="71"/>
      <c r="C7" s="54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1:24" ht="15" customHeight="1" x14ac:dyDescent="0.25">
      <c r="A8" s="61" t="s">
        <v>214</v>
      </c>
      <c r="B8" s="72">
        <v>52612402000</v>
      </c>
      <c r="C8" s="75" t="s">
        <v>189</v>
      </c>
      <c r="D8" s="108">
        <f t="shared" ref="D8:X8" si="1">-SUM(D9:D13)</f>
        <v>0</v>
      </c>
      <c r="E8" s="10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0">
        <f t="shared" si="1"/>
        <v>0</v>
      </c>
      <c r="K8" s="110">
        <f t="shared" si="1"/>
        <v>0</v>
      </c>
      <c r="L8" s="110">
        <f t="shared" si="1"/>
        <v>0</v>
      </c>
      <c r="M8" s="110">
        <f t="shared" si="1"/>
        <v>0</v>
      </c>
      <c r="N8" s="110">
        <f t="shared" si="1"/>
        <v>0</v>
      </c>
      <c r="O8" s="110">
        <f t="shared" si="1"/>
        <v>0</v>
      </c>
      <c r="P8" s="110">
        <f t="shared" si="1"/>
        <v>0</v>
      </c>
      <c r="Q8" s="110">
        <f t="shared" si="1"/>
        <v>0</v>
      </c>
      <c r="R8" s="110">
        <f t="shared" si="1"/>
        <v>0</v>
      </c>
      <c r="S8" s="110">
        <f t="shared" si="1"/>
        <v>0</v>
      </c>
      <c r="T8" s="110">
        <f t="shared" si="1"/>
        <v>0</v>
      </c>
      <c r="U8" s="110">
        <f t="shared" si="1"/>
        <v>0</v>
      </c>
      <c r="V8" s="110">
        <f t="shared" si="1"/>
        <v>0</v>
      </c>
      <c r="W8" s="110">
        <f t="shared" si="1"/>
        <v>0</v>
      </c>
      <c r="X8" s="110">
        <f t="shared" si="1"/>
        <v>0</v>
      </c>
    </row>
    <row r="9" spans="1:24" x14ac:dyDescent="0.25">
      <c r="A9" s="54" t="s">
        <v>252</v>
      </c>
      <c r="B9" s="67" t="s">
        <v>189</v>
      </c>
      <c r="C9" s="67">
        <v>52612402101</v>
      </c>
      <c r="D9" s="235"/>
      <c r="E9" s="235"/>
      <c r="F9" s="236"/>
      <c r="G9" s="236"/>
      <c r="H9" s="236"/>
      <c r="I9" s="236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</row>
    <row r="10" spans="1:24" x14ac:dyDescent="0.25">
      <c r="A10" s="54" t="s">
        <v>253</v>
      </c>
      <c r="B10" s="67" t="s">
        <v>189</v>
      </c>
      <c r="C10" s="55">
        <v>52612402106</v>
      </c>
      <c r="D10" s="235"/>
      <c r="E10" s="235"/>
      <c r="F10" s="236"/>
      <c r="G10" s="236"/>
      <c r="H10" s="236"/>
      <c r="I10" s="236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</row>
    <row r="11" spans="1:24" x14ac:dyDescent="0.25">
      <c r="A11" s="54" t="s">
        <v>254</v>
      </c>
      <c r="B11" s="67" t="s">
        <v>189</v>
      </c>
      <c r="C11" s="55">
        <v>52612402111</v>
      </c>
      <c r="D11" s="235"/>
      <c r="E11" s="235"/>
      <c r="F11" s="236"/>
      <c r="G11" s="236"/>
      <c r="H11" s="236"/>
      <c r="I11" s="236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</row>
    <row r="12" spans="1:24" x14ac:dyDescent="0.25">
      <c r="A12" s="54" t="s">
        <v>255</v>
      </c>
      <c r="B12" s="67" t="s">
        <v>189</v>
      </c>
      <c r="C12" s="55">
        <v>52612402116</v>
      </c>
      <c r="D12" s="235"/>
      <c r="E12" s="235"/>
      <c r="F12" s="236"/>
      <c r="G12" s="236"/>
      <c r="H12" s="236"/>
      <c r="I12" s="236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</row>
    <row r="13" spans="1:24" x14ac:dyDescent="0.25">
      <c r="A13" s="54" t="s">
        <v>256</v>
      </c>
      <c r="B13" s="67" t="s">
        <v>189</v>
      </c>
      <c r="C13" s="55">
        <v>52612402121</v>
      </c>
      <c r="D13" s="235"/>
      <c r="E13" s="235"/>
      <c r="F13" s="236"/>
      <c r="G13" s="236"/>
      <c r="H13" s="236"/>
      <c r="I13" s="236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</row>
    <row r="14" spans="1:24" ht="15" customHeight="1" x14ac:dyDescent="0.25">
      <c r="A14" s="61" t="s">
        <v>215</v>
      </c>
      <c r="B14" s="68">
        <v>52612404000</v>
      </c>
      <c r="C14" s="75" t="s">
        <v>189</v>
      </c>
      <c r="D14" s="108">
        <f t="shared" ref="D14:X14" si="2">SUM(D15:D19)</f>
        <v>0</v>
      </c>
      <c r="E14" s="108">
        <f t="shared" si="2"/>
        <v>0</v>
      </c>
      <c r="F14" s="118">
        <f t="shared" si="2"/>
        <v>0</v>
      </c>
      <c r="G14" s="118">
        <f t="shared" si="2"/>
        <v>0</v>
      </c>
      <c r="H14" s="118">
        <f t="shared" si="2"/>
        <v>0</v>
      </c>
      <c r="I14" s="118">
        <f t="shared" si="2"/>
        <v>0</v>
      </c>
      <c r="J14" s="110">
        <f t="shared" si="2"/>
        <v>0</v>
      </c>
      <c r="K14" s="110">
        <f t="shared" si="2"/>
        <v>0</v>
      </c>
      <c r="L14" s="110">
        <f t="shared" si="2"/>
        <v>0</v>
      </c>
      <c r="M14" s="110">
        <f t="shared" si="2"/>
        <v>0</v>
      </c>
      <c r="N14" s="110">
        <f t="shared" si="2"/>
        <v>0</v>
      </c>
      <c r="O14" s="110">
        <f t="shared" si="2"/>
        <v>0</v>
      </c>
      <c r="P14" s="110">
        <f t="shared" si="2"/>
        <v>0</v>
      </c>
      <c r="Q14" s="110">
        <f t="shared" si="2"/>
        <v>0</v>
      </c>
      <c r="R14" s="110">
        <f t="shared" si="2"/>
        <v>0</v>
      </c>
      <c r="S14" s="110">
        <f t="shared" si="2"/>
        <v>0</v>
      </c>
      <c r="T14" s="110">
        <f t="shared" si="2"/>
        <v>0</v>
      </c>
      <c r="U14" s="110">
        <f t="shared" si="2"/>
        <v>0</v>
      </c>
      <c r="V14" s="110">
        <f t="shared" si="2"/>
        <v>0</v>
      </c>
      <c r="W14" s="110">
        <f t="shared" si="2"/>
        <v>0</v>
      </c>
      <c r="X14" s="110">
        <f t="shared" si="2"/>
        <v>0</v>
      </c>
    </row>
    <row r="15" spans="1:24" x14ac:dyDescent="0.25">
      <c r="A15" s="54" t="s">
        <v>317</v>
      </c>
      <c r="B15" s="55" t="s">
        <v>189</v>
      </c>
      <c r="C15" s="55">
        <v>52612404101</v>
      </c>
      <c r="D15" s="235"/>
      <c r="E15" s="235"/>
      <c r="F15" s="236"/>
      <c r="G15" s="236"/>
      <c r="H15" s="236"/>
      <c r="I15" s="236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</row>
    <row r="16" spans="1:24" x14ac:dyDescent="0.25">
      <c r="A16" s="54" t="s">
        <v>257</v>
      </c>
      <c r="B16" s="55" t="s">
        <v>189</v>
      </c>
      <c r="C16" s="55">
        <v>52612404106</v>
      </c>
      <c r="D16" s="235"/>
      <c r="E16" s="235"/>
      <c r="F16" s="236"/>
      <c r="G16" s="236"/>
      <c r="H16" s="236"/>
      <c r="I16" s="236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</row>
    <row r="17" spans="1:24" x14ac:dyDescent="0.25">
      <c r="A17" s="54" t="s">
        <v>258</v>
      </c>
      <c r="B17" s="55" t="s">
        <v>189</v>
      </c>
      <c r="C17" s="55">
        <v>52612404111</v>
      </c>
      <c r="D17" s="235"/>
      <c r="E17" s="235"/>
      <c r="F17" s="236"/>
      <c r="G17" s="236"/>
      <c r="H17" s="236"/>
      <c r="I17" s="236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</row>
    <row r="18" spans="1:24" x14ac:dyDescent="0.25">
      <c r="A18" s="54" t="s">
        <v>259</v>
      </c>
      <c r="B18" s="55" t="s">
        <v>189</v>
      </c>
      <c r="C18" s="55">
        <v>52612404116</v>
      </c>
      <c r="D18" s="235"/>
      <c r="E18" s="235"/>
      <c r="F18" s="236"/>
      <c r="G18" s="236"/>
      <c r="H18" s="236"/>
      <c r="I18" s="236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</row>
    <row r="19" spans="1:24" x14ac:dyDescent="0.25">
      <c r="A19" s="54" t="s">
        <v>260</v>
      </c>
      <c r="B19" s="55" t="s">
        <v>189</v>
      </c>
      <c r="C19" s="55">
        <v>52612404121</v>
      </c>
      <c r="D19" s="235"/>
      <c r="E19" s="235"/>
      <c r="F19" s="236"/>
      <c r="G19" s="236"/>
      <c r="H19" s="236"/>
      <c r="I19" s="236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</row>
    <row r="20" spans="1:24" ht="15" customHeight="1" x14ac:dyDescent="0.25">
      <c r="A20" s="61" t="s">
        <v>216</v>
      </c>
      <c r="B20" s="68">
        <v>52612407000</v>
      </c>
      <c r="C20" s="63" t="s">
        <v>189</v>
      </c>
      <c r="D20" s="108">
        <f t="shared" ref="D20:X20" si="3">SUM(D21:D24)</f>
        <v>0</v>
      </c>
      <c r="E20" s="108">
        <f t="shared" si="3"/>
        <v>0</v>
      </c>
      <c r="F20" s="118">
        <f t="shared" si="3"/>
        <v>0</v>
      </c>
      <c r="G20" s="118">
        <f t="shared" si="3"/>
        <v>0</v>
      </c>
      <c r="H20" s="118">
        <f t="shared" si="3"/>
        <v>0</v>
      </c>
      <c r="I20" s="118">
        <f t="shared" si="3"/>
        <v>0</v>
      </c>
      <c r="J20" s="110">
        <f t="shared" si="3"/>
        <v>0</v>
      </c>
      <c r="K20" s="110">
        <f t="shared" si="3"/>
        <v>0</v>
      </c>
      <c r="L20" s="110">
        <f t="shared" si="3"/>
        <v>0</v>
      </c>
      <c r="M20" s="110">
        <f t="shared" si="3"/>
        <v>0</v>
      </c>
      <c r="N20" s="110">
        <f t="shared" si="3"/>
        <v>0</v>
      </c>
      <c r="O20" s="110">
        <f t="shared" si="3"/>
        <v>0</v>
      </c>
      <c r="P20" s="110">
        <f t="shared" si="3"/>
        <v>0</v>
      </c>
      <c r="Q20" s="110">
        <f t="shared" si="3"/>
        <v>0</v>
      </c>
      <c r="R20" s="110">
        <f t="shared" si="3"/>
        <v>0</v>
      </c>
      <c r="S20" s="110">
        <f t="shared" si="3"/>
        <v>0</v>
      </c>
      <c r="T20" s="110">
        <f t="shared" si="3"/>
        <v>0</v>
      </c>
      <c r="U20" s="110">
        <f t="shared" si="3"/>
        <v>0</v>
      </c>
      <c r="V20" s="110">
        <f t="shared" si="3"/>
        <v>0</v>
      </c>
      <c r="W20" s="110">
        <f t="shared" si="3"/>
        <v>0</v>
      </c>
      <c r="X20" s="110">
        <f t="shared" si="3"/>
        <v>0</v>
      </c>
    </row>
    <row r="21" spans="1:24" x14ac:dyDescent="0.25">
      <c r="A21" s="54" t="s">
        <v>261</v>
      </c>
      <c r="B21" s="55" t="s">
        <v>189</v>
      </c>
      <c r="C21" s="63" t="s">
        <v>265</v>
      </c>
      <c r="D21" s="235"/>
      <c r="E21" s="235"/>
      <c r="F21" s="236"/>
      <c r="G21" s="236"/>
      <c r="H21" s="236"/>
      <c r="I21" s="236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</row>
    <row r="22" spans="1:24" x14ac:dyDescent="0.25">
      <c r="A22" s="54" t="s">
        <v>262</v>
      </c>
      <c r="B22" s="55" t="s">
        <v>189</v>
      </c>
      <c r="C22" s="63" t="s">
        <v>266</v>
      </c>
      <c r="D22" s="235"/>
      <c r="E22" s="235"/>
      <c r="F22" s="236"/>
      <c r="G22" s="236"/>
      <c r="H22" s="236"/>
      <c r="I22" s="236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</row>
    <row r="23" spans="1:24" x14ac:dyDescent="0.25">
      <c r="A23" s="54" t="s">
        <v>263</v>
      </c>
      <c r="B23" s="55" t="s">
        <v>189</v>
      </c>
      <c r="C23" s="63" t="s">
        <v>267</v>
      </c>
      <c r="D23" s="235"/>
      <c r="E23" s="235"/>
      <c r="F23" s="236"/>
      <c r="G23" s="236"/>
      <c r="H23" s="236"/>
      <c r="I23" s="236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</row>
    <row r="24" spans="1:24" x14ac:dyDescent="0.25">
      <c r="A24" s="54" t="s">
        <v>264</v>
      </c>
      <c r="B24" s="55" t="s">
        <v>189</v>
      </c>
      <c r="C24" s="63" t="s">
        <v>268</v>
      </c>
      <c r="D24" s="235"/>
      <c r="E24" s="235"/>
      <c r="F24" s="236"/>
      <c r="G24" s="236"/>
      <c r="H24" s="236"/>
      <c r="I24" s="236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</row>
    <row r="25" spans="1:24" ht="15" customHeight="1" x14ac:dyDescent="0.25">
      <c r="A25" s="61" t="s">
        <v>217</v>
      </c>
      <c r="B25" s="73" t="s">
        <v>227</v>
      </c>
      <c r="C25" s="75" t="s">
        <v>189</v>
      </c>
      <c r="D25" s="108">
        <f t="shared" ref="D25:X25" si="4">SUM(D26:D29)</f>
        <v>0</v>
      </c>
      <c r="E25" s="108">
        <f t="shared" si="4"/>
        <v>0</v>
      </c>
      <c r="F25" s="118">
        <f t="shared" si="4"/>
        <v>0</v>
      </c>
      <c r="G25" s="118">
        <f t="shared" si="4"/>
        <v>0</v>
      </c>
      <c r="H25" s="118">
        <f t="shared" si="4"/>
        <v>0</v>
      </c>
      <c r="I25" s="118">
        <f t="shared" si="4"/>
        <v>0</v>
      </c>
      <c r="J25" s="110">
        <f t="shared" si="4"/>
        <v>0</v>
      </c>
      <c r="K25" s="110">
        <f t="shared" si="4"/>
        <v>0</v>
      </c>
      <c r="L25" s="110">
        <f t="shared" si="4"/>
        <v>0</v>
      </c>
      <c r="M25" s="110">
        <f t="shared" si="4"/>
        <v>0</v>
      </c>
      <c r="N25" s="110">
        <f t="shared" si="4"/>
        <v>0</v>
      </c>
      <c r="O25" s="110">
        <f t="shared" si="4"/>
        <v>0</v>
      </c>
      <c r="P25" s="110">
        <f t="shared" si="4"/>
        <v>0</v>
      </c>
      <c r="Q25" s="110">
        <f t="shared" si="4"/>
        <v>0</v>
      </c>
      <c r="R25" s="110">
        <f t="shared" si="4"/>
        <v>0</v>
      </c>
      <c r="S25" s="110">
        <f t="shared" si="4"/>
        <v>0</v>
      </c>
      <c r="T25" s="110">
        <f t="shared" si="4"/>
        <v>0</v>
      </c>
      <c r="U25" s="110">
        <f t="shared" si="4"/>
        <v>0</v>
      </c>
      <c r="V25" s="110">
        <f t="shared" si="4"/>
        <v>0</v>
      </c>
      <c r="W25" s="110">
        <f t="shared" si="4"/>
        <v>0</v>
      </c>
      <c r="X25" s="110">
        <f t="shared" si="4"/>
        <v>0</v>
      </c>
    </row>
    <row r="26" spans="1:24" x14ac:dyDescent="0.25">
      <c r="A26" s="54" t="s">
        <v>269</v>
      </c>
      <c r="B26" s="55" t="s">
        <v>189</v>
      </c>
      <c r="C26" s="55">
        <v>52612410101</v>
      </c>
      <c r="D26" s="235"/>
      <c r="E26" s="235"/>
      <c r="F26" s="236"/>
      <c r="G26" s="236"/>
      <c r="H26" s="236"/>
      <c r="I26" s="236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</row>
    <row r="27" spans="1:24" x14ac:dyDescent="0.25">
      <c r="A27" s="54" t="s">
        <v>270</v>
      </c>
      <c r="B27" s="55" t="s">
        <v>189</v>
      </c>
      <c r="C27" s="55">
        <v>52612410106</v>
      </c>
      <c r="D27" s="235"/>
      <c r="E27" s="235"/>
      <c r="F27" s="236"/>
      <c r="G27" s="236"/>
      <c r="H27" s="236"/>
      <c r="I27" s="236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</row>
    <row r="28" spans="1:24" x14ac:dyDescent="0.25">
      <c r="A28" s="54" t="s">
        <v>271</v>
      </c>
      <c r="B28" s="55" t="s">
        <v>189</v>
      </c>
      <c r="C28" s="55">
        <v>52612410111</v>
      </c>
      <c r="D28" s="235"/>
      <c r="E28" s="235"/>
      <c r="F28" s="236"/>
      <c r="G28" s="236"/>
      <c r="H28" s="236"/>
      <c r="I28" s="236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</row>
    <row r="29" spans="1:24" x14ac:dyDescent="0.25">
      <c r="A29" s="74" t="s">
        <v>272</v>
      </c>
      <c r="B29" s="55" t="s">
        <v>189</v>
      </c>
      <c r="C29" s="63" t="s">
        <v>273</v>
      </c>
      <c r="D29" s="235"/>
      <c r="E29" s="235"/>
      <c r="F29" s="236"/>
      <c r="G29" s="236"/>
      <c r="H29" s="236"/>
      <c r="I29" s="236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</row>
    <row r="30" spans="1:24" ht="15" customHeight="1" x14ac:dyDescent="0.25">
      <c r="A30" s="61" t="s">
        <v>250</v>
      </c>
      <c r="B30" s="73" t="s">
        <v>228</v>
      </c>
      <c r="C30" s="75" t="s">
        <v>189</v>
      </c>
      <c r="D30" s="108">
        <f t="shared" ref="D30:X30" si="5">SUM(D31:D36)</f>
        <v>0</v>
      </c>
      <c r="E30" s="108">
        <f t="shared" si="5"/>
        <v>0</v>
      </c>
      <c r="F30" s="118">
        <f t="shared" si="5"/>
        <v>0</v>
      </c>
      <c r="G30" s="118">
        <f t="shared" si="5"/>
        <v>0</v>
      </c>
      <c r="H30" s="118">
        <f t="shared" si="5"/>
        <v>0</v>
      </c>
      <c r="I30" s="118">
        <f t="shared" si="5"/>
        <v>0</v>
      </c>
      <c r="J30" s="110">
        <f t="shared" si="5"/>
        <v>0</v>
      </c>
      <c r="K30" s="110">
        <f t="shared" si="5"/>
        <v>0</v>
      </c>
      <c r="L30" s="110">
        <f t="shared" si="5"/>
        <v>0</v>
      </c>
      <c r="M30" s="110">
        <f t="shared" si="5"/>
        <v>0</v>
      </c>
      <c r="N30" s="110">
        <f t="shared" si="5"/>
        <v>0</v>
      </c>
      <c r="O30" s="110">
        <f t="shared" si="5"/>
        <v>0</v>
      </c>
      <c r="P30" s="110">
        <f t="shared" si="5"/>
        <v>0</v>
      </c>
      <c r="Q30" s="110">
        <f t="shared" si="5"/>
        <v>0</v>
      </c>
      <c r="R30" s="110">
        <f t="shared" si="5"/>
        <v>0</v>
      </c>
      <c r="S30" s="110">
        <f t="shared" si="5"/>
        <v>0</v>
      </c>
      <c r="T30" s="110">
        <f t="shared" si="5"/>
        <v>0</v>
      </c>
      <c r="U30" s="110">
        <f t="shared" si="5"/>
        <v>0</v>
      </c>
      <c r="V30" s="110">
        <f t="shared" si="5"/>
        <v>0</v>
      </c>
      <c r="W30" s="110">
        <f t="shared" si="5"/>
        <v>0</v>
      </c>
      <c r="X30" s="110">
        <f t="shared" si="5"/>
        <v>0</v>
      </c>
    </row>
    <row r="31" spans="1:24" x14ac:dyDescent="0.25">
      <c r="A31" s="54" t="s">
        <v>274</v>
      </c>
      <c r="B31" s="55" t="s">
        <v>189</v>
      </c>
      <c r="C31" s="63" t="s">
        <v>280</v>
      </c>
      <c r="D31" s="235"/>
      <c r="E31" s="235"/>
      <c r="F31" s="236"/>
      <c r="G31" s="236"/>
      <c r="H31" s="236"/>
      <c r="I31" s="236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</row>
    <row r="32" spans="1:24" x14ac:dyDescent="0.25">
      <c r="A32" s="54" t="s">
        <v>275</v>
      </c>
      <c r="B32" s="55" t="s">
        <v>189</v>
      </c>
      <c r="C32" s="63" t="s">
        <v>281</v>
      </c>
      <c r="D32" s="235"/>
      <c r="E32" s="235"/>
      <c r="F32" s="236"/>
      <c r="G32" s="236"/>
      <c r="H32" s="236"/>
      <c r="I32" s="236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</row>
    <row r="33" spans="1:24" x14ac:dyDescent="0.25">
      <c r="A33" s="54" t="s">
        <v>276</v>
      </c>
      <c r="B33" s="55" t="s">
        <v>189</v>
      </c>
      <c r="C33" s="63" t="s">
        <v>282</v>
      </c>
      <c r="D33" s="235"/>
      <c r="E33" s="235"/>
      <c r="F33" s="236"/>
      <c r="G33" s="236"/>
      <c r="H33" s="236"/>
      <c r="I33" s="236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</row>
    <row r="34" spans="1:24" x14ac:dyDescent="0.25">
      <c r="A34" s="54" t="s">
        <v>277</v>
      </c>
      <c r="B34" s="55" t="s">
        <v>189</v>
      </c>
      <c r="C34" s="63" t="s">
        <v>283</v>
      </c>
      <c r="D34" s="235"/>
      <c r="E34" s="235"/>
      <c r="F34" s="236"/>
      <c r="G34" s="236"/>
      <c r="H34" s="236"/>
      <c r="I34" s="236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</row>
    <row r="35" spans="1:24" x14ac:dyDescent="0.25">
      <c r="A35" s="54" t="s">
        <v>278</v>
      </c>
      <c r="B35" s="55" t="s">
        <v>189</v>
      </c>
      <c r="C35" s="63" t="s">
        <v>284</v>
      </c>
      <c r="D35" s="235"/>
      <c r="E35" s="235"/>
      <c r="F35" s="236"/>
      <c r="G35" s="236"/>
      <c r="H35" s="236"/>
      <c r="I35" s="236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</row>
    <row r="36" spans="1:24" x14ac:dyDescent="0.25">
      <c r="A36" s="54" t="s">
        <v>279</v>
      </c>
      <c r="B36" s="55" t="s">
        <v>189</v>
      </c>
      <c r="C36" s="63" t="s">
        <v>285</v>
      </c>
      <c r="D36" s="235"/>
      <c r="E36" s="235"/>
      <c r="F36" s="236"/>
      <c r="G36" s="236"/>
      <c r="H36" s="236"/>
      <c r="I36" s="236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</row>
    <row r="37" spans="1:24" ht="15" customHeight="1" x14ac:dyDescent="0.25">
      <c r="A37" s="61" t="s">
        <v>219</v>
      </c>
      <c r="B37" s="73" t="s">
        <v>229</v>
      </c>
      <c r="C37" s="75" t="s">
        <v>189</v>
      </c>
      <c r="D37" s="108">
        <f t="shared" ref="D37:X37" si="6">SUM(D38:D42)</f>
        <v>0</v>
      </c>
      <c r="E37" s="108">
        <f t="shared" si="6"/>
        <v>0</v>
      </c>
      <c r="F37" s="118">
        <f t="shared" si="6"/>
        <v>0</v>
      </c>
      <c r="G37" s="118">
        <f t="shared" si="6"/>
        <v>0</v>
      </c>
      <c r="H37" s="118">
        <f t="shared" si="6"/>
        <v>0</v>
      </c>
      <c r="I37" s="118">
        <f t="shared" si="6"/>
        <v>0</v>
      </c>
      <c r="J37" s="110">
        <f t="shared" si="6"/>
        <v>0</v>
      </c>
      <c r="K37" s="110">
        <f t="shared" si="6"/>
        <v>0</v>
      </c>
      <c r="L37" s="110">
        <f t="shared" si="6"/>
        <v>0</v>
      </c>
      <c r="M37" s="110">
        <f t="shared" si="6"/>
        <v>0</v>
      </c>
      <c r="N37" s="110">
        <f t="shared" si="6"/>
        <v>0</v>
      </c>
      <c r="O37" s="110">
        <f t="shared" si="6"/>
        <v>0</v>
      </c>
      <c r="P37" s="110">
        <f t="shared" si="6"/>
        <v>0</v>
      </c>
      <c r="Q37" s="110">
        <f t="shared" si="6"/>
        <v>0</v>
      </c>
      <c r="R37" s="110">
        <f t="shared" si="6"/>
        <v>0</v>
      </c>
      <c r="S37" s="110">
        <f t="shared" si="6"/>
        <v>0</v>
      </c>
      <c r="T37" s="110">
        <f t="shared" si="6"/>
        <v>0</v>
      </c>
      <c r="U37" s="110">
        <f t="shared" si="6"/>
        <v>0</v>
      </c>
      <c r="V37" s="110">
        <f t="shared" si="6"/>
        <v>0</v>
      </c>
      <c r="W37" s="110">
        <f t="shared" si="6"/>
        <v>0</v>
      </c>
      <c r="X37" s="110">
        <f t="shared" si="6"/>
        <v>0</v>
      </c>
    </row>
    <row r="38" spans="1:24" x14ac:dyDescent="0.25">
      <c r="A38" s="54" t="s">
        <v>286</v>
      </c>
      <c r="B38" s="55" t="s">
        <v>189</v>
      </c>
      <c r="C38" s="63" t="s">
        <v>291</v>
      </c>
      <c r="D38" s="235"/>
      <c r="E38" s="235"/>
      <c r="F38" s="236"/>
      <c r="G38" s="236"/>
      <c r="H38" s="236"/>
      <c r="I38" s="236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</row>
    <row r="39" spans="1:24" x14ac:dyDescent="0.25">
      <c r="A39" s="54" t="s">
        <v>287</v>
      </c>
      <c r="B39" s="55" t="s">
        <v>189</v>
      </c>
      <c r="C39" s="63" t="s">
        <v>292</v>
      </c>
      <c r="D39" s="235"/>
      <c r="E39" s="235"/>
      <c r="F39" s="236"/>
      <c r="G39" s="236"/>
      <c r="H39" s="236"/>
      <c r="I39" s="236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</row>
    <row r="40" spans="1:24" x14ac:dyDescent="0.25">
      <c r="A40" s="54" t="s">
        <v>288</v>
      </c>
      <c r="B40" s="55" t="s">
        <v>189</v>
      </c>
      <c r="C40" s="63" t="s">
        <v>293</v>
      </c>
      <c r="D40" s="235"/>
      <c r="E40" s="235"/>
      <c r="F40" s="236"/>
      <c r="G40" s="236"/>
      <c r="H40" s="236"/>
      <c r="I40" s="236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</row>
    <row r="41" spans="1:24" x14ac:dyDescent="0.25">
      <c r="A41" s="54" t="s">
        <v>289</v>
      </c>
      <c r="B41" s="55" t="s">
        <v>189</v>
      </c>
      <c r="C41" s="63" t="s">
        <v>294</v>
      </c>
      <c r="D41" s="235"/>
      <c r="E41" s="235"/>
      <c r="F41" s="236"/>
      <c r="G41" s="236"/>
      <c r="H41" s="236"/>
      <c r="I41" s="236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</row>
    <row r="42" spans="1:24" x14ac:dyDescent="0.25">
      <c r="A42" s="54" t="s">
        <v>290</v>
      </c>
      <c r="B42" s="55" t="s">
        <v>189</v>
      </c>
      <c r="C42" s="63" t="s">
        <v>295</v>
      </c>
      <c r="D42" s="235"/>
      <c r="E42" s="235"/>
      <c r="F42" s="236"/>
      <c r="G42" s="236"/>
      <c r="H42" s="236"/>
      <c r="I42" s="236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</row>
    <row r="43" spans="1:24" ht="15" customHeight="1" x14ac:dyDescent="0.25">
      <c r="A43" s="61" t="s">
        <v>220</v>
      </c>
      <c r="B43" s="73" t="s">
        <v>230</v>
      </c>
      <c r="C43" s="75" t="s">
        <v>189</v>
      </c>
      <c r="D43" s="108">
        <f t="shared" ref="D43:X43" si="7">SUM(D44:D48)</f>
        <v>0</v>
      </c>
      <c r="E43" s="108">
        <f t="shared" si="7"/>
        <v>0</v>
      </c>
      <c r="F43" s="118">
        <f t="shared" si="7"/>
        <v>0</v>
      </c>
      <c r="G43" s="118">
        <f t="shared" si="7"/>
        <v>0</v>
      </c>
      <c r="H43" s="118">
        <f t="shared" si="7"/>
        <v>0</v>
      </c>
      <c r="I43" s="118">
        <f t="shared" si="7"/>
        <v>0</v>
      </c>
      <c r="J43" s="110">
        <f t="shared" si="7"/>
        <v>0</v>
      </c>
      <c r="K43" s="110">
        <f t="shared" si="7"/>
        <v>0</v>
      </c>
      <c r="L43" s="110">
        <f t="shared" si="7"/>
        <v>0</v>
      </c>
      <c r="M43" s="110">
        <f t="shared" si="7"/>
        <v>0</v>
      </c>
      <c r="N43" s="110">
        <f t="shared" si="7"/>
        <v>0</v>
      </c>
      <c r="O43" s="110">
        <f t="shared" si="7"/>
        <v>0</v>
      </c>
      <c r="P43" s="110">
        <f t="shared" si="7"/>
        <v>0</v>
      </c>
      <c r="Q43" s="110">
        <f t="shared" si="7"/>
        <v>0</v>
      </c>
      <c r="R43" s="110">
        <f t="shared" si="7"/>
        <v>0</v>
      </c>
      <c r="S43" s="110">
        <f t="shared" si="7"/>
        <v>0</v>
      </c>
      <c r="T43" s="110">
        <f t="shared" si="7"/>
        <v>0</v>
      </c>
      <c r="U43" s="110">
        <f t="shared" si="7"/>
        <v>0</v>
      </c>
      <c r="V43" s="110">
        <f t="shared" si="7"/>
        <v>0</v>
      </c>
      <c r="W43" s="110">
        <f t="shared" si="7"/>
        <v>0</v>
      </c>
      <c r="X43" s="110">
        <f t="shared" si="7"/>
        <v>0</v>
      </c>
    </row>
    <row r="44" spans="1:24" x14ac:dyDescent="0.25">
      <c r="A44" s="54" t="s">
        <v>296</v>
      </c>
      <c r="B44" s="55" t="s">
        <v>189</v>
      </c>
      <c r="C44" s="63" t="s">
        <v>301</v>
      </c>
      <c r="D44" s="235"/>
      <c r="E44" s="235"/>
      <c r="F44" s="236"/>
      <c r="G44" s="236"/>
      <c r="H44" s="236"/>
      <c r="I44" s="236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</row>
    <row r="45" spans="1:24" x14ac:dyDescent="0.25">
      <c r="A45" s="54" t="s">
        <v>297</v>
      </c>
      <c r="B45" s="55" t="s">
        <v>189</v>
      </c>
      <c r="C45" s="63" t="s">
        <v>302</v>
      </c>
      <c r="D45" s="235"/>
      <c r="E45" s="235"/>
      <c r="F45" s="236"/>
      <c r="G45" s="236"/>
      <c r="H45" s="236"/>
      <c r="I45" s="236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</row>
    <row r="46" spans="1:24" x14ac:dyDescent="0.25">
      <c r="A46" s="54" t="s">
        <v>298</v>
      </c>
      <c r="B46" s="55" t="s">
        <v>189</v>
      </c>
      <c r="C46" s="63" t="s">
        <v>303</v>
      </c>
      <c r="D46" s="235"/>
      <c r="E46" s="235"/>
      <c r="F46" s="236"/>
      <c r="G46" s="236"/>
      <c r="H46" s="236"/>
      <c r="I46" s="236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</row>
    <row r="47" spans="1:24" x14ac:dyDescent="0.25">
      <c r="A47" s="54" t="s">
        <v>299</v>
      </c>
      <c r="B47" s="55" t="s">
        <v>189</v>
      </c>
      <c r="C47" s="63" t="s">
        <v>304</v>
      </c>
      <c r="D47" s="235"/>
      <c r="E47" s="235"/>
      <c r="F47" s="236"/>
      <c r="G47" s="236"/>
      <c r="H47" s="236"/>
      <c r="I47" s="236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</row>
    <row r="48" spans="1:24" x14ac:dyDescent="0.25">
      <c r="A48" s="54" t="s">
        <v>300</v>
      </c>
      <c r="B48" s="55" t="s">
        <v>189</v>
      </c>
      <c r="C48" s="63" t="s">
        <v>305</v>
      </c>
      <c r="D48" s="235"/>
      <c r="E48" s="235"/>
      <c r="F48" s="236"/>
      <c r="G48" s="236"/>
      <c r="H48" s="236"/>
      <c r="I48" s="236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</row>
    <row r="49" spans="1:24" ht="15" customHeight="1" x14ac:dyDescent="0.25">
      <c r="A49" s="61" t="s">
        <v>251</v>
      </c>
      <c r="B49" s="73" t="s">
        <v>231</v>
      </c>
      <c r="C49" s="75" t="s">
        <v>189</v>
      </c>
      <c r="D49" s="108">
        <f t="shared" ref="D49:X49" si="8">SUM(D50:D55)</f>
        <v>0</v>
      </c>
      <c r="E49" s="108">
        <f t="shared" si="8"/>
        <v>0</v>
      </c>
      <c r="F49" s="118">
        <f t="shared" si="8"/>
        <v>0</v>
      </c>
      <c r="G49" s="118">
        <f t="shared" si="8"/>
        <v>0</v>
      </c>
      <c r="H49" s="118">
        <f t="shared" si="8"/>
        <v>0</v>
      </c>
      <c r="I49" s="118">
        <f t="shared" si="8"/>
        <v>0</v>
      </c>
      <c r="J49" s="110">
        <f t="shared" si="8"/>
        <v>0</v>
      </c>
      <c r="K49" s="110">
        <f t="shared" si="8"/>
        <v>0</v>
      </c>
      <c r="L49" s="110">
        <f t="shared" si="8"/>
        <v>0</v>
      </c>
      <c r="M49" s="110">
        <f t="shared" si="8"/>
        <v>0</v>
      </c>
      <c r="N49" s="110">
        <f t="shared" si="8"/>
        <v>0</v>
      </c>
      <c r="O49" s="110">
        <f t="shared" si="8"/>
        <v>0</v>
      </c>
      <c r="P49" s="110">
        <f t="shared" si="8"/>
        <v>0</v>
      </c>
      <c r="Q49" s="110">
        <f t="shared" si="8"/>
        <v>0</v>
      </c>
      <c r="R49" s="110">
        <f t="shared" si="8"/>
        <v>0</v>
      </c>
      <c r="S49" s="110">
        <f t="shared" si="8"/>
        <v>0</v>
      </c>
      <c r="T49" s="110">
        <f t="shared" si="8"/>
        <v>0</v>
      </c>
      <c r="U49" s="110">
        <f t="shared" si="8"/>
        <v>0</v>
      </c>
      <c r="V49" s="110">
        <f t="shared" si="8"/>
        <v>0</v>
      </c>
      <c r="W49" s="110">
        <f t="shared" si="8"/>
        <v>0</v>
      </c>
      <c r="X49" s="110">
        <f t="shared" si="8"/>
        <v>0</v>
      </c>
    </row>
    <row r="50" spans="1:24" x14ac:dyDescent="0.25">
      <c r="A50" s="54" t="s">
        <v>306</v>
      </c>
      <c r="B50" s="55" t="s">
        <v>189</v>
      </c>
      <c r="C50" s="63" t="s">
        <v>312</v>
      </c>
      <c r="D50" s="235"/>
      <c r="E50" s="235"/>
      <c r="F50" s="236"/>
      <c r="G50" s="236"/>
      <c r="H50" s="236"/>
      <c r="I50" s="236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</row>
    <row r="51" spans="1:24" x14ac:dyDescent="0.25">
      <c r="A51" s="54" t="s">
        <v>307</v>
      </c>
      <c r="B51" s="55" t="s">
        <v>189</v>
      </c>
      <c r="C51" s="63" t="s">
        <v>313</v>
      </c>
      <c r="D51" s="235"/>
      <c r="E51" s="235"/>
      <c r="F51" s="236"/>
      <c r="G51" s="236"/>
      <c r="H51" s="236"/>
      <c r="I51" s="236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</row>
    <row r="52" spans="1:24" x14ac:dyDescent="0.25">
      <c r="A52" s="66" t="s">
        <v>308</v>
      </c>
      <c r="B52" s="55" t="s">
        <v>189</v>
      </c>
      <c r="C52" s="220" t="s">
        <v>314</v>
      </c>
      <c r="D52" s="235"/>
      <c r="E52" s="235"/>
      <c r="F52" s="236"/>
      <c r="G52" s="236"/>
      <c r="H52" s="236"/>
      <c r="I52" s="236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</row>
    <row r="53" spans="1:24" x14ac:dyDescent="0.25">
      <c r="A53" s="66" t="s">
        <v>309</v>
      </c>
      <c r="B53" s="55" t="s">
        <v>189</v>
      </c>
      <c r="C53" s="220" t="s">
        <v>315</v>
      </c>
      <c r="D53" s="235"/>
      <c r="E53" s="235"/>
      <c r="F53" s="236"/>
      <c r="G53" s="236"/>
      <c r="H53" s="236"/>
      <c r="I53" s="236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</row>
    <row r="54" spans="1:24" x14ac:dyDescent="0.25">
      <c r="A54" s="66" t="s">
        <v>310</v>
      </c>
      <c r="B54" s="55" t="s">
        <v>189</v>
      </c>
      <c r="C54" s="220" t="s">
        <v>316</v>
      </c>
      <c r="D54" s="235"/>
      <c r="E54" s="235"/>
      <c r="F54" s="236"/>
      <c r="G54" s="236"/>
      <c r="H54" s="236"/>
      <c r="I54" s="236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</row>
    <row r="55" spans="1:24" x14ac:dyDescent="0.25">
      <c r="A55" s="66" t="s">
        <v>311</v>
      </c>
      <c r="B55" s="55" t="s">
        <v>189</v>
      </c>
      <c r="C55" s="219">
        <v>52612425126</v>
      </c>
      <c r="D55" s="235"/>
      <c r="E55" s="235"/>
      <c r="F55" s="236"/>
      <c r="G55" s="236"/>
      <c r="H55" s="236"/>
      <c r="I55" s="236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</row>
    <row r="56" spans="1:24" ht="20.25" customHeight="1" x14ac:dyDescent="0.25">
      <c r="A56" s="54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</row>
    <row r="57" spans="1:24" ht="30.75" customHeight="1" x14ac:dyDescent="0.25">
      <c r="A57" s="112" t="s">
        <v>188</v>
      </c>
      <c r="B57" s="52"/>
      <c r="C57" s="52"/>
      <c r="D57" s="64">
        <f>SUM(D8,D14,D20,D25,D30,D37,D43,D49)</f>
        <v>0</v>
      </c>
      <c r="E57" s="64">
        <f t="shared" ref="E57:X57" si="9">SUM(E8,E14,E20,E25,E30,E37,E43,E49)</f>
        <v>0</v>
      </c>
      <c r="F57" s="117">
        <f t="shared" si="9"/>
        <v>0</v>
      </c>
      <c r="G57" s="117">
        <f t="shared" si="9"/>
        <v>0</v>
      </c>
      <c r="H57" s="117">
        <f t="shared" si="9"/>
        <v>0</v>
      </c>
      <c r="I57" s="117">
        <f t="shared" si="9"/>
        <v>0</v>
      </c>
      <c r="J57" s="57">
        <f t="shared" si="9"/>
        <v>0</v>
      </c>
      <c r="K57" s="57">
        <f t="shared" si="9"/>
        <v>0</v>
      </c>
      <c r="L57" s="57">
        <f t="shared" si="9"/>
        <v>0</v>
      </c>
      <c r="M57" s="57">
        <f t="shared" si="9"/>
        <v>0</v>
      </c>
      <c r="N57" s="57">
        <f t="shared" si="9"/>
        <v>0</v>
      </c>
      <c r="O57" s="57">
        <f t="shared" si="9"/>
        <v>0</v>
      </c>
      <c r="P57" s="57">
        <f t="shared" si="9"/>
        <v>0</v>
      </c>
      <c r="Q57" s="57">
        <f t="shared" si="9"/>
        <v>0</v>
      </c>
      <c r="R57" s="57">
        <f t="shared" si="9"/>
        <v>0</v>
      </c>
      <c r="S57" s="57">
        <f t="shared" si="9"/>
        <v>0</v>
      </c>
      <c r="T57" s="57">
        <f t="shared" si="9"/>
        <v>0</v>
      </c>
      <c r="U57" s="57">
        <f t="shared" si="9"/>
        <v>0</v>
      </c>
      <c r="V57" s="57">
        <f t="shared" si="9"/>
        <v>0</v>
      </c>
      <c r="W57" s="57">
        <f t="shared" si="9"/>
        <v>0</v>
      </c>
      <c r="X57" s="57">
        <f t="shared" si="9"/>
        <v>0</v>
      </c>
    </row>
    <row r="58" spans="1:24" ht="15" customHeight="1" x14ac:dyDescent="0.25">
      <c r="A58" s="61"/>
      <c r="B58" s="52"/>
      <c r="C58" s="5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</row>
    <row r="59" spans="1:24" x14ac:dyDescent="0.25">
      <c r="A59" s="78" t="s">
        <v>122</v>
      </c>
      <c r="B59" s="79"/>
      <c r="C59" s="79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</row>
    <row r="60" spans="1:24" x14ac:dyDescent="0.25">
      <c r="A60" s="81" t="s">
        <v>191</v>
      </c>
      <c r="B60" s="82"/>
      <c r="C60" s="82"/>
      <c r="D60" s="82">
        <f t="shared" ref="D60:X60" si="10">D6-D59</f>
        <v>0</v>
      </c>
      <c r="E60" s="82">
        <f t="shared" si="10"/>
        <v>0</v>
      </c>
      <c r="F60" s="82">
        <f t="shared" si="10"/>
        <v>0</v>
      </c>
      <c r="G60" s="82">
        <f t="shared" si="10"/>
        <v>0</v>
      </c>
      <c r="H60" s="82">
        <f t="shared" si="10"/>
        <v>0</v>
      </c>
      <c r="I60" s="82">
        <f t="shared" si="10"/>
        <v>0</v>
      </c>
      <c r="J60" s="82">
        <f t="shared" si="10"/>
        <v>0</v>
      </c>
      <c r="K60" s="82">
        <f t="shared" si="10"/>
        <v>0</v>
      </c>
      <c r="L60" s="82">
        <f t="shared" si="10"/>
        <v>0</v>
      </c>
      <c r="M60" s="82">
        <f t="shared" si="10"/>
        <v>0</v>
      </c>
      <c r="N60" s="82">
        <f t="shared" si="10"/>
        <v>0</v>
      </c>
      <c r="O60" s="82">
        <f t="shared" si="10"/>
        <v>0</v>
      </c>
      <c r="P60" s="82">
        <f t="shared" si="10"/>
        <v>0</v>
      </c>
      <c r="Q60" s="82">
        <f t="shared" si="10"/>
        <v>0</v>
      </c>
      <c r="R60" s="82">
        <f t="shared" si="10"/>
        <v>0</v>
      </c>
      <c r="S60" s="82">
        <f t="shared" si="10"/>
        <v>0</v>
      </c>
      <c r="T60" s="82">
        <f t="shared" si="10"/>
        <v>0</v>
      </c>
      <c r="U60" s="82">
        <f t="shared" si="10"/>
        <v>0</v>
      </c>
      <c r="V60" s="82">
        <f t="shared" si="10"/>
        <v>0</v>
      </c>
      <c r="W60" s="82">
        <f t="shared" si="10"/>
        <v>0</v>
      </c>
      <c r="X60" s="82">
        <f t="shared" si="10"/>
        <v>0</v>
      </c>
    </row>
    <row r="61" spans="1:24" ht="26.25" customHeight="1" x14ac:dyDescent="0.25">
      <c r="A61" s="90" t="s">
        <v>123</v>
      </c>
      <c r="B61" s="89"/>
      <c r="C61" s="89"/>
      <c r="D61" s="102">
        <v>179.6</v>
      </c>
      <c r="E61" s="88">
        <v>102.1</v>
      </c>
      <c r="F61" s="103">
        <v>18.899999999999999</v>
      </c>
      <c r="G61" s="88"/>
      <c r="H61" s="103">
        <v>4</v>
      </c>
      <c r="I61" s="88"/>
      <c r="J61" s="88">
        <v>24300.55</v>
      </c>
      <c r="K61" s="88">
        <v>34</v>
      </c>
      <c r="L61" s="88">
        <v>27</v>
      </c>
      <c r="M61" s="88">
        <v>27</v>
      </c>
      <c r="N61" s="88">
        <v>7240</v>
      </c>
      <c r="O61" s="88">
        <v>2260</v>
      </c>
      <c r="P61" s="88">
        <v>80</v>
      </c>
      <c r="Q61" s="88">
        <v>106660</v>
      </c>
      <c r="R61" s="88">
        <v>52680</v>
      </c>
      <c r="S61" s="88">
        <v>0</v>
      </c>
      <c r="T61" s="88">
        <v>7</v>
      </c>
      <c r="U61" s="88">
        <v>10500</v>
      </c>
      <c r="V61" s="88">
        <v>4900</v>
      </c>
      <c r="W61" s="88">
        <v>0</v>
      </c>
      <c r="X61" s="88">
        <v>33</v>
      </c>
    </row>
    <row r="62" spans="1:24" ht="25.5" customHeight="1" x14ac:dyDescent="0.25">
      <c r="A62" s="81" t="s">
        <v>192</v>
      </c>
      <c r="B62" s="82"/>
      <c r="C62" s="82"/>
      <c r="D62" s="86">
        <f t="shared" ref="D62:X62" si="11">D6-D61</f>
        <v>-179.6</v>
      </c>
      <c r="E62" s="86">
        <f t="shared" si="11"/>
        <v>-102.1</v>
      </c>
      <c r="F62" s="104">
        <f t="shared" si="11"/>
        <v>-18.899999999999999</v>
      </c>
      <c r="G62" s="104">
        <f t="shared" si="11"/>
        <v>0</v>
      </c>
      <c r="H62" s="104">
        <f t="shared" si="11"/>
        <v>-4</v>
      </c>
      <c r="I62" s="104">
        <f t="shared" si="11"/>
        <v>0</v>
      </c>
      <c r="J62" s="91">
        <f t="shared" si="11"/>
        <v>-24300.55</v>
      </c>
      <c r="K62" s="91">
        <f t="shared" si="11"/>
        <v>-34</v>
      </c>
      <c r="L62" s="91">
        <f t="shared" si="11"/>
        <v>-27</v>
      </c>
      <c r="M62" s="91">
        <f t="shared" si="11"/>
        <v>-27</v>
      </c>
      <c r="N62" s="91">
        <f t="shared" si="11"/>
        <v>-7240</v>
      </c>
      <c r="O62" s="91">
        <f t="shared" si="11"/>
        <v>-2260</v>
      </c>
      <c r="P62" s="91">
        <f t="shared" si="11"/>
        <v>-80</v>
      </c>
      <c r="Q62" s="91">
        <f t="shared" si="11"/>
        <v>-106660</v>
      </c>
      <c r="R62" s="91">
        <f t="shared" si="11"/>
        <v>-52680</v>
      </c>
      <c r="S62" s="91">
        <f t="shared" si="11"/>
        <v>0</v>
      </c>
      <c r="T62" s="91">
        <f t="shared" si="11"/>
        <v>-7</v>
      </c>
      <c r="U62" s="91">
        <f t="shared" si="11"/>
        <v>-10500</v>
      </c>
      <c r="V62" s="91">
        <f t="shared" si="11"/>
        <v>-4900</v>
      </c>
      <c r="W62" s="91">
        <f t="shared" si="11"/>
        <v>0</v>
      </c>
      <c r="X62" s="91">
        <f t="shared" si="11"/>
        <v>-33</v>
      </c>
    </row>
    <row r="63" spans="1:24" ht="123" customHeight="1" x14ac:dyDescent="0.25">
      <c r="A63" s="265" t="s">
        <v>193</v>
      </c>
      <c r="B63" s="266"/>
      <c r="C63" s="267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</row>
  </sheetData>
  <sheetProtection sort="0" autoFilter="0"/>
  <mergeCells count="2">
    <mergeCell ref="A2:X2"/>
    <mergeCell ref="A63:C6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61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59" sqref="D59"/>
    </sheetView>
  </sheetViews>
  <sheetFormatPr defaultRowHeight="15" x14ac:dyDescent="0.25"/>
  <cols>
    <col min="1" max="1" width="41.5703125" style="59" customWidth="1"/>
    <col min="2" max="2" width="20.28515625" style="59" customWidth="1"/>
    <col min="3" max="3" width="17.140625" style="59" customWidth="1"/>
    <col min="4" max="4" width="24.7109375" style="59" customWidth="1"/>
    <col min="5" max="16384" width="9.140625" style="59"/>
  </cols>
  <sheetData>
    <row r="2" spans="1:4" ht="18.75" x14ac:dyDescent="0.25">
      <c r="A2" s="260" t="s">
        <v>181</v>
      </c>
      <c r="B2" s="260"/>
      <c r="C2" s="260"/>
      <c r="D2" s="260"/>
    </row>
    <row r="4" spans="1:4" ht="60" x14ac:dyDescent="0.25">
      <c r="A4" s="60" t="s">
        <v>118</v>
      </c>
      <c r="B4" s="53" t="s">
        <v>158</v>
      </c>
      <c r="C4" s="53" t="s">
        <v>159</v>
      </c>
      <c r="D4" s="53" t="s">
        <v>182</v>
      </c>
    </row>
    <row r="5" spans="1:4" x14ac:dyDescent="0.25">
      <c r="A5" s="52"/>
      <c r="B5" s="60">
        <v>1</v>
      </c>
      <c r="C5" s="60">
        <v>2</v>
      </c>
      <c r="D5" s="60">
        <v>3</v>
      </c>
    </row>
    <row r="6" spans="1:4" ht="39" customHeight="1" x14ac:dyDescent="0.25">
      <c r="A6" s="132" t="s">
        <v>249</v>
      </c>
      <c r="B6" s="76">
        <v>52612000000</v>
      </c>
      <c r="C6" s="77" t="s">
        <v>189</v>
      </c>
      <c r="D6" s="100">
        <f t="shared" ref="D6" si="0">SUM(D9:D13,D15:D19,D21:D24,D26:D29,D31:D36,D38:D42,D44:D48,D50:D55)</f>
        <v>0</v>
      </c>
    </row>
    <row r="7" spans="1:4" ht="21" customHeight="1" x14ac:dyDescent="0.25">
      <c r="A7" s="111" t="s">
        <v>195</v>
      </c>
      <c r="B7" s="71"/>
      <c r="C7" s="54"/>
      <c r="D7" s="52"/>
    </row>
    <row r="8" spans="1:4" x14ac:dyDescent="0.25">
      <c r="A8" s="61" t="s">
        <v>214</v>
      </c>
      <c r="B8" s="72">
        <v>52612402000</v>
      </c>
      <c r="C8" s="75" t="s">
        <v>189</v>
      </c>
      <c r="D8" s="110">
        <f t="shared" ref="D8" si="1">-SUM(D9:D13)</f>
        <v>0</v>
      </c>
    </row>
    <row r="9" spans="1:4" x14ac:dyDescent="0.25">
      <c r="A9" s="54" t="s">
        <v>252</v>
      </c>
      <c r="B9" s="67" t="s">
        <v>189</v>
      </c>
      <c r="C9" s="67">
        <v>52601403101</v>
      </c>
      <c r="D9" s="225"/>
    </row>
    <row r="10" spans="1:4" x14ac:dyDescent="0.25">
      <c r="A10" s="54" t="s">
        <v>253</v>
      </c>
      <c r="B10" s="67" t="s">
        <v>189</v>
      </c>
      <c r="C10" s="55">
        <v>52601403106</v>
      </c>
      <c r="D10" s="225"/>
    </row>
    <row r="11" spans="1:4" x14ac:dyDescent="0.25">
      <c r="A11" s="54" t="s">
        <v>254</v>
      </c>
      <c r="B11" s="67" t="s">
        <v>189</v>
      </c>
      <c r="C11" s="55">
        <v>52601403111</v>
      </c>
      <c r="D11" s="225"/>
    </row>
    <row r="12" spans="1:4" x14ac:dyDescent="0.25">
      <c r="A12" s="54" t="s">
        <v>255</v>
      </c>
      <c r="B12" s="67" t="s">
        <v>189</v>
      </c>
      <c r="C12" s="55">
        <v>52601403116</v>
      </c>
      <c r="D12" s="225"/>
    </row>
    <row r="13" spans="1:4" x14ac:dyDescent="0.25">
      <c r="A13" s="54" t="s">
        <v>256</v>
      </c>
      <c r="B13" s="67" t="s">
        <v>189</v>
      </c>
      <c r="C13" s="55">
        <v>52601403121</v>
      </c>
      <c r="D13" s="225"/>
    </row>
    <row r="14" spans="1:4" ht="15" customHeight="1" x14ac:dyDescent="0.25">
      <c r="A14" s="61" t="s">
        <v>215</v>
      </c>
      <c r="B14" s="68">
        <v>52612404000</v>
      </c>
      <c r="C14" s="75" t="s">
        <v>189</v>
      </c>
      <c r="D14" s="110">
        <f t="shared" ref="D14" si="2">SUM(D15:D19)</f>
        <v>0</v>
      </c>
    </row>
    <row r="15" spans="1:4" x14ac:dyDescent="0.25">
      <c r="A15" s="54" t="s">
        <v>317</v>
      </c>
      <c r="B15" s="55" t="s">
        <v>189</v>
      </c>
      <c r="C15" s="55">
        <v>52612404101</v>
      </c>
      <c r="D15" s="225"/>
    </row>
    <row r="16" spans="1:4" x14ac:dyDescent="0.25">
      <c r="A16" s="54" t="s">
        <v>257</v>
      </c>
      <c r="B16" s="55" t="s">
        <v>189</v>
      </c>
      <c r="C16" s="55">
        <v>52612404106</v>
      </c>
      <c r="D16" s="225"/>
    </row>
    <row r="17" spans="1:4" x14ac:dyDescent="0.25">
      <c r="A17" s="54" t="s">
        <v>258</v>
      </c>
      <c r="B17" s="55" t="s">
        <v>189</v>
      </c>
      <c r="C17" s="55">
        <v>52612404111</v>
      </c>
      <c r="D17" s="225"/>
    </row>
    <row r="18" spans="1:4" x14ac:dyDescent="0.25">
      <c r="A18" s="54" t="s">
        <v>259</v>
      </c>
      <c r="B18" s="55" t="s">
        <v>189</v>
      </c>
      <c r="C18" s="55">
        <v>52612404116</v>
      </c>
      <c r="D18" s="225"/>
    </row>
    <row r="19" spans="1:4" x14ac:dyDescent="0.25">
      <c r="A19" s="54" t="s">
        <v>260</v>
      </c>
      <c r="B19" s="55" t="s">
        <v>189</v>
      </c>
      <c r="C19" s="55">
        <v>52612404121</v>
      </c>
      <c r="D19" s="225"/>
    </row>
    <row r="20" spans="1:4" x14ac:dyDescent="0.25">
      <c r="A20" s="61" t="s">
        <v>216</v>
      </c>
      <c r="B20" s="68">
        <v>52612407000</v>
      </c>
      <c r="C20" s="63" t="s">
        <v>189</v>
      </c>
      <c r="D20" s="110">
        <f t="shared" ref="D20" si="3">SUM(D21:D24)</f>
        <v>0</v>
      </c>
    </row>
    <row r="21" spans="1:4" x14ac:dyDescent="0.25">
      <c r="A21" s="54" t="s">
        <v>261</v>
      </c>
      <c r="B21" s="55" t="s">
        <v>189</v>
      </c>
      <c r="C21" s="63" t="s">
        <v>265</v>
      </c>
      <c r="D21" s="225"/>
    </row>
    <row r="22" spans="1:4" x14ac:dyDescent="0.25">
      <c r="A22" s="54" t="s">
        <v>262</v>
      </c>
      <c r="B22" s="55" t="s">
        <v>189</v>
      </c>
      <c r="C22" s="63" t="s">
        <v>266</v>
      </c>
      <c r="D22" s="225"/>
    </row>
    <row r="23" spans="1:4" x14ac:dyDescent="0.25">
      <c r="A23" s="54" t="s">
        <v>263</v>
      </c>
      <c r="B23" s="55" t="s">
        <v>189</v>
      </c>
      <c r="C23" s="63" t="s">
        <v>267</v>
      </c>
      <c r="D23" s="225"/>
    </row>
    <row r="24" spans="1:4" x14ac:dyDescent="0.25">
      <c r="A24" s="54" t="s">
        <v>264</v>
      </c>
      <c r="B24" s="55" t="s">
        <v>189</v>
      </c>
      <c r="C24" s="63" t="s">
        <v>268</v>
      </c>
      <c r="D24" s="225"/>
    </row>
    <row r="25" spans="1:4" x14ac:dyDescent="0.25">
      <c r="A25" s="61" t="s">
        <v>217</v>
      </c>
      <c r="B25" s="73" t="s">
        <v>227</v>
      </c>
      <c r="C25" s="75" t="s">
        <v>189</v>
      </c>
      <c r="D25" s="110">
        <f t="shared" ref="D25" si="4">SUM(D26:D29)</f>
        <v>0</v>
      </c>
    </row>
    <row r="26" spans="1:4" x14ac:dyDescent="0.25">
      <c r="A26" s="54" t="s">
        <v>269</v>
      </c>
      <c r="B26" s="55" t="s">
        <v>189</v>
      </c>
      <c r="C26" s="55">
        <v>52612410101</v>
      </c>
      <c r="D26" s="230"/>
    </row>
    <row r="27" spans="1:4" x14ac:dyDescent="0.25">
      <c r="A27" s="54" t="s">
        <v>270</v>
      </c>
      <c r="B27" s="55" t="s">
        <v>189</v>
      </c>
      <c r="C27" s="55">
        <v>52612410106</v>
      </c>
      <c r="D27" s="230"/>
    </row>
    <row r="28" spans="1:4" x14ac:dyDescent="0.25">
      <c r="A28" s="54" t="s">
        <v>271</v>
      </c>
      <c r="B28" s="55" t="s">
        <v>189</v>
      </c>
      <c r="C28" s="55">
        <v>52612410111</v>
      </c>
      <c r="D28" s="230"/>
    </row>
    <row r="29" spans="1:4" x14ac:dyDescent="0.25">
      <c r="A29" s="74" t="s">
        <v>272</v>
      </c>
      <c r="B29" s="55" t="s">
        <v>189</v>
      </c>
      <c r="C29" s="63" t="s">
        <v>273</v>
      </c>
      <c r="D29" s="225"/>
    </row>
    <row r="30" spans="1:4" ht="15.75" customHeight="1" x14ac:dyDescent="0.25">
      <c r="A30" s="61" t="s">
        <v>250</v>
      </c>
      <c r="B30" s="73" t="s">
        <v>228</v>
      </c>
      <c r="C30" s="75" t="s">
        <v>189</v>
      </c>
      <c r="D30" s="110">
        <f t="shared" ref="D30" si="5">SUM(D31:D36)</f>
        <v>0</v>
      </c>
    </row>
    <row r="31" spans="1:4" x14ac:dyDescent="0.25">
      <c r="A31" s="54" t="s">
        <v>274</v>
      </c>
      <c r="B31" s="55" t="s">
        <v>189</v>
      </c>
      <c r="C31" s="63" t="s">
        <v>280</v>
      </c>
      <c r="D31" s="225"/>
    </row>
    <row r="32" spans="1:4" x14ac:dyDescent="0.25">
      <c r="A32" s="54" t="s">
        <v>275</v>
      </c>
      <c r="B32" s="55" t="s">
        <v>189</v>
      </c>
      <c r="C32" s="63" t="s">
        <v>281</v>
      </c>
      <c r="D32" s="225"/>
    </row>
    <row r="33" spans="1:4" x14ac:dyDescent="0.25">
      <c r="A33" s="54" t="s">
        <v>276</v>
      </c>
      <c r="B33" s="55" t="s">
        <v>189</v>
      </c>
      <c r="C33" s="63" t="s">
        <v>282</v>
      </c>
      <c r="D33" s="225"/>
    </row>
    <row r="34" spans="1:4" x14ac:dyDescent="0.25">
      <c r="A34" s="54" t="s">
        <v>277</v>
      </c>
      <c r="B34" s="55" t="s">
        <v>189</v>
      </c>
      <c r="C34" s="63" t="s">
        <v>283</v>
      </c>
      <c r="D34" s="225"/>
    </row>
    <row r="35" spans="1:4" x14ac:dyDescent="0.25">
      <c r="A35" s="54" t="s">
        <v>278</v>
      </c>
      <c r="B35" s="55" t="s">
        <v>189</v>
      </c>
      <c r="C35" s="63" t="s">
        <v>284</v>
      </c>
      <c r="D35" s="225"/>
    </row>
    <row r="36" spans="1:4" x14ac:dyDescent="0.25">
      <c r="A36" s="54" t="s">
        <v>279</v>
      </c>
      <c r="B36" s="55" t="s">
        <v>189</v>
      </c>
      <c r="C36" s="63" t="s">
        <v>285</v>
      </c>
      <c r="D36" s="225"/>
    </row>
    <row r="37" spans="1:4" x14ac:dyDescent="0.25">
      <c r="A37" s="61" t="s">
        <v>219</v>
      </c>
      <c r="B37" s="73" t="s">
        <v>229</v>
      </c>
      <c r="C37" s="75" t="s">
        <v>189</v>
      </c>
      <c r="D37" s="110">
        <f t="shared" ref="D37" si="6">SUM(D38:D42)</f>
        <v>0</v>
      </c>
    </row>
    <row r="38" spans="1:4" x14ac:dyDescent="0.25">
      <c r="A38" s="54" t="s">
        <v>286</v>
      </c>
      <c r="B38" s="55" t="s">
        <v>189</v>
      </c>
      <c r="C38" s="63" t="s">
        <v>291</v>
      </c>
      <c r="D38" s="225"/>
    </row>
    <row r="39" spans="1:4" x14ac:dyDescent="0.25">
      <c r="A39" s="54" t="s">
        <v>287</v>
      </c>
      <c r="B39" s="55" t="s">
        <v>189</v>
      </c>
      <c r="C39" s="63" t="s">
        <v>292</v>
      </c>
      <c r="D39" s="225"/>
    </row>
    <row r="40" spans="1:4" x14ac:dyDescent="0.25">
      <c r="A40" s="54" t="s">
        <v>288</v>
      </c>
      <c r="B40" s="55" t="s">
        <v>189</v>
      </c>
      <c r="C40" s="63" t="s">
        <v>293</v>
      </c>
      <c r="D40" s="225"/>
    </row>
    <row r="41" spans="1:4" x14ac:dyDescent="0.25">
      <c r="A41" s="54" t="s">
        <v>289</v>
      </c>
      <c r="B41" s="55" t="s">
        <v>189</v>
      </c>
      <c r="C41" s="63" t="s">
        <v>294</v>
      </c>
      <c r="D41" s="225"/>
    </row>
    <row r="42" spans="1:4" x14ac:dyDescent="0.25">
      <c r="A42" s="54" t="s">
        <v>290</v>
      </c>
      <c r="B42" s="55" t="s">
        <v>189</v>
      </c>
      <c r="C42" s="63" t="s">
        <v>295</v>
      </c>
      <c r="D42" s="225"/>
    </row>
    <row r="43" spans="1:4" x14ac:dyDescent="0.25">
      <c r="A43" s="61" t="s">
        <v>220</v>
      </c>
      <c r="B43" s="73" t="s">
        <v>230</v>
      </c>
      <c r="C43" s="75" t="s">
        <v>189</v>
      </c>
      <c r="D43" s="110">
        <f t="shared" ref="D43" si="7">SUM(D44:D48)</f>
        <v>0</v>
      </c>
    </row>
    <row r="44" spans="1:4" x14ac:dyDescent="0.25">
      <c r="A44" s="54" t="s">
        <v>296</v>
      </c>
      <c r="B44" s="55" t="s">
        <v>189</v>
      </c>
      <c r="C44" s="63" t="s">
        <v>301</v>
      </c>
      <c r="D44" s="225"/>
    </row>
    <row r="45" spans="1:4" x14ac:dyDescent="0.25">
      <c r="A45" s="54" t="s">
        <v>297</v>
      </c>
      <c r="B45" s="55" t="s">
        <v>189</v>
      </c>
      <c r="C45" s="63" t="s">
        <v>302</v>
      </c>
      <c r="D45" s="225"/>
    </row>
    <row r="46" spans="1:4" x14ac:dyDescent="0.25">
      <c r="A46" s="54" t="s">
        <v>298</v>
      </c>
      <c r="B46" s="55" t="s">
        <v>189</v>
      </c>
      <c r="C46" s="63" t="s">
        <v>303</v>
      </c>
      <c r="D46" s="225"/>
    </row>
    <row r="47" spans="1:4" x14ac:dyDescent="0.25">
      <c r="A47" s="54" t="s">
        <v>299</v>
      </c>
      <c r="B47" s="55" t="s">
        <v>189</v>
      </c>
      <c r="C47" s="63" t="s">
        <v>304</v>
      </c>
      <c r="D47" s="225"/>
    </row>
    <row r="48" spans="1:4" x14ac:dyDescent="0.25">
      <c r="A48" s="54" t="s">
        <v>300</v>
      </c>
      <c r="B48" s="55" t="s">
        <v>189</v>
      </c>
      <c r="C48" s="63" t="s">
        <v>305</v>
      </c>
      <c r="D48" s="225"/>
    </row>
    <row r="49" spans="1:4" x14ac:dyDescent="0.25">
      <c r="A49" s="61" t="s">
        <v>251</v>
      </c>
      <c r="B49" s="73" t="s">
        <v>231</v>
      </c>
      <c r="C49" s="75" t="s">
        <v>189</v>
      </c>
      <c r="D49" s="110">
        <f t="shared" ref="D49" si="8">SUM(D50:D55)</f>
        <v>0</v>
      </c>
    </row>
    <row r="50" spans="1:4" x14ac:dyDescent="0.25">
      <c r="A50" s="54" t="s">
        <v>306</v>
      </c>
      <c r="B50" s="55" t="s">
        <v>189</v>
      </c>
      <c r="C50" s="63" t="s">
        <v>312</v>
      </c>
      <c r="D50" s="225"/>
    </row>
    <row r="51" spans="1:4" x14ac:dyDescent="0.25">
      <c r="A51" s="54" t="s">
        <v>307</v>
      </c>
      <c r="B51" s="55" t="s">
        <v>189</v>
      </c>
      <c r="C51" s="63" t="s">
        <v>313</v>
      </c>
      <c r="D51" s="225"/>
    </row>
    <row r="52" spans="1:4" x14ac:dyDescent="0.25">
      <c r="A52" s="66" t="s">
        <v>308</v>
      </c>
      <c r="B52" s="55" t="s">
        <v>189</v>
      </c>
      <c r="C52" s="220" t="s">
        <v>314</v>
      </c>
      <c r="D52" s="225"/>
    </row>
    <row r="53" spans="1:4" x14ac:dyDescent="0.25">
      <c r="A53" s="66" t="s">
        <v>309</v>
      </c>
      <c r="B53" s="55" t="s">
        <v>189</v>
      </c>
      <c r="C53" s="220" t="s">
        <v>315</v>
      </c>
      <c r="D53" s="225"/>
    </row>
    <row r="54" spans="1:4" x14ac:dyDescent="0.25">
      <c r="A54" s="66" t="s">
        <v>310</v>
      </c>
      <c r="B54" s="55" t="s">
        <v>189</v>
      </c>
      <c r="C54" s="220" t="s">
        <v>316</v>
      </c>
      <c r="D54" s="225"/>
    </row>
    <row r="55" spans="1:4" x14ac:dyDescent="0.25">
      <c r="A55" s="66" t="s">
        <v>311</v>
      </c>
      <c r="B55" s="55" t="s">
        <v>189</v>
      </c>
      <c r="C55" s="219">
        <v>52612425126</v>
      </c>
      <c r="D55" s="225"/>
    </row>
    <row r="56" spans="1:4" x14ac:dyDescent="0.25">
      <c r="A56" s="54"/>
      <c r="B56" s="55"/>
      <c r="C56" s="52"/>
      <c r="D56" s="52"/>
    </row>
    <row r="57" spans="1:4" ht="23.25" customHeight="1" x14ac:dyDescent="0.25">
      <c r="A57" s="112" t="s">
        <v>188</v>
      </c>
      <c r="B57" s="52"/>
      <c r="C57" s="52"/>
      <c r="D57" s="57">
        <f>SUM(D8,D14,D20,D25,D30,D37,D43,D49)</f>
        <v>0</v>
      </c>
    </row>
    <row r="58" spans="1:4" x14ac:dyDescent="0.25">
      <c r="A58" s="61"/>
      <c r="B58" s="52"/>
      <c r="C58" s="52"/>
      <c r="D58" s="57"/>
    </row>
    <row r="59" spans="1:4" x14ac:dyDescent="0.25">
      <c r="A59" s="78" t="s">
        <v>123</v>
      </c>
      <c r="B59" s="79"/>
      <c r="C59" s="79"/>
      <c r="D59" s="84">
        <v>22</v>
      </c>
    </row>
    <row r="60" spans="1:4" x14ac:dyDescent="0.25">
      <c r="A60" s="81" t="s">
        <v>192</v>
      </c>
      <c r="B60" s="82"/>
      <c r="C60" s="82"/>
      <c r="D60" s="82">
        <f>D6-D59</f>
        <v>-22</v>
      </c>
    </row>
    <row r="61" spans="1:4" ht="88.5" customHeight="1" x14ac:dyDescent="0.25">
      <c r="A61" s="96" t="s">
        <v>194</v>
      </c>
      <c r="B61" s="253"/>
      <c r="C61" s="254"/>
      <c r="D61" s="255"/>
    </row>
  </sheetData>
  <sheetProtection sort="0" autoFilter="0"/>
  <mergeCells count="2">
    <mergeCell ref="A2:D2"/>
    <mergeCell ref="B61:D6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60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3" sqref="H13"/>
    </sheetView>
  </sheetViews>
  <sheetFormatPr defaultRowHeight="15" x14ac:dyDescent="0.25"/>
  <cols>
    <col min="1" max="1" width="38.5703125" style="59" customWidth="1"/>
    <col min="2" max="2" width="16" style="59" customWidth="1"/>
    <col min="3" max="3" width="14.5703125" style="59" customWidth="1"/>
    <col min="4" max="5" width="19.7109375" style="59" customWidth="1"/>
    <col min="6" max="16384" width="9.140625" style="59"/>
  </cols>
  <sheetData>
    <row r="2" spans="1:5" ht="23.25" customHeight="1" x14ac:dyDescent="0.25">
      <c r="A2" s="268" t="s">
        <v>183</v>
      </c>
      <c r="B2" s="268"/>
      <c r="C2" s="268"/>
      <c r="D2" s="268"/>
      <c r="E2" s="268"/>
    </row>
    <row r="3" spans="1:5" x14ac:dyDescent="0.25">
      <c r="A3" s="52"/>
      <c r="B3" s="52"/>
      <c r="C3" s="52"/>
      <c r="D3" s="52"/>
      <c r="E3" s="52"/>
    </row>
    <row r="4" spans="1:5" ht="90" x14ac:dyDescent="0.25">
      <c r="A4" s="60" t="s">
        <v>118</v>
      </c>
      <c r="B4" s="53" t="s">
        <v>184</v>
      </c>
      <c r="C4" s="53" t="s">
        <v>185</v>
      </c>
      <c r="D4" s="53" t="s">
        <v>186</v>
      </c>
      <c r="E4" s="53" t="s">
        <v>187</v>
      </c>
    </row>
    <row r="5" spans="1:5" x14ac:dyDescent="0.25">
      <c r="A5" s="52"/>
      <c r="B5" s="60">
        <v>1</v>
      </c>
      <c r="C5" s="60">
        <v>2</v>
      </c>
      <c r="D5" s="60">
        <v>3</v>
      </c>
      <c r="E5" s="60">
        <v>4</v>
      </c>
    </row>
    <row r="6" spans="1:5" ht="38.25" customHeight="1" x14ac:dyDescent="0.25">
      <c r="A6" s="132" t="s">
        <v>249</v>
      </c>
      <c r="B6" s="76">
        <v>52612000000</v>
      </c>
      <c r="C6" s="77" t="s">
        <v>189</v>
      </c>
      <c r="D6" s="100">
        <f t="shared" ref="D6:E6" si="0">SUM(D9:D13,D15:D19,D21:D24,D26:D29,D31:D36,D38:D42,D44:D48,D50:D55)</f>
        <v>0</v>
      </c>
      <c r="E6" s="100">
        <f t="shared" si="0"/>
        <v>0</v>
      </c>
    </row>
    <row r="7" spans="1:5" ht="23.25" customHeight="1" x14ac:dyDescent="0.25">
      <c r="A7" s="111" t="s">
        <v>195</v>
      </c>
      <c r="B7" s="71"/>
      <c r="C7" s="54"/>
      <c r="D7" s="52"/>
      <c r="E7" s="52"/>
    </row>
    <row r="8" spans="1:5" ht="15" customHeight="1" x14ac:dyDescent="0.25">
      <c r="A8" s="61" t="s">
        <v>214</v>
      </c>
      <c r="B8" s="72">
        <v>52612402000</v>
      </c>
      <c r="C8" s="75" t="s">
        <v>189</v>
      </c>
      <c r="D8" s="110">
        <f t="shared" ref="D8:E8" si="1">-SUM(D9:D13)</f>
        <v>0</v>
      </c>
      <c r="E8" s="110">
        <f t="shared" si="1"/>
        <v>0</v>
      </c>
    </row>
    <row r="9" spans="1:5" ht="15" customHeight="1" x14ac:dyDescent="0.25">
      <c r="A9" s="54" t="s">
        <v>252</v>
      </c>
      <c r="B9" s="67" t="s">
        <v>189</v>
      </c>
      <c r="C9" s="67">
        <v>52612402101</v>
      </c>
      <c r="D9" s="225"/>
      <c r="E9" s="225"/>
    </row>
    <row r="10" spans="1:5" ht="15" customHeight="1" x14ac:dyDescent="0.25">
      <c r="A10" s="54" t="s">
        <v>253</v>
      </c>
      <c r="B10" s="67" t="s">
        <v>189</v>
      </c>
      <c r="C10" s="55">
        <v>52612402106</v>
      </c>
      <c r="D10" s="225"/>
      <c r="E10" s="225"/>
    </row>
    <row r="11" spans="1:5" ht="15" customHeight="1" x14ac:dyDescent="0.25">
      <c r="A11" s="54" t="s">
        <v>254</v>
      </c>
      <c r="B11" s="67" t="s">
        <v>189</v>
      </c>
      <c r="C11" s="55">
        <v>52612402111</v>
      </c>
      <c r="D11" s="225"/>
      <c r="E11" s="225"/>
    </row>
    <row r="12" spans="1:5" ht="15" customHeight="1" x14ac:dyDescent="0.25">
      <c r="A12" s="54" t="s">
        <v>255</v>
      </c>
      <c r="B12" s="67" t="s">
        <v>189</v>
      </c>
      <c r="C12" s="55">
        <v>52612402116</v>
      </c>
      <c r="D12" s="225"/>
      <c r="E12" s="225"/>
    </row>
    <row r="13" spans="1:5" ht="15" customHeight="1" x14ac:dyDescent="0.25">
      <c r="A13" s="54" t="s">
        <v>256</v>
      </c>
      <c r="B13" s="67" t="s">
        <v>189</v>
      </c>
      <c r="C13" s="55">
        <v>52612402121</v>
      </c>
      <c r="D13" s="225"/>
      <c r="E13" s="225"/>
    </row>
    <row r="14" spans="1:5" ht="15" customHeight="1" x14ac:dyDescent="0.25">
      <c r="A14" s="61" t="s">
        <v>215</v>
      </c>
      <c r="B14" s="68">
        <v>52612404000</v>
      </c>
      <c r="C14" s="75" t="s">
        <v>189</v>
      </c>
      <c r="D14" s="110">
        <f t="shared" ref="D14:E14" si="2">SUM(D15:D19)</f>
        <v>0</v>
      </c>
      <c r="E14" s="110">
        <f t="shared" si="2"/>
        <v>0</v>
      </c>
    </row>
    <row r="15" spans="1:5" ht="15" customHeight="1" x14ac:dyDescent="0.25">
      <c r="A15" s="54" t="s">
        <v>317</v>
      </c>
      <c r="B15" s="55" t="s">
        <v>189</v>
      </c>
      <c r="C15" s="55">
        <v>52612404101</v>
      </c>
      <c r="D15" s="225"/>
      <c r="E15" s="225"/>
    </row>
    <row r="16" spans="1:5" ht="15" customHeight="1" x14ac:dyDescent="0.25">
      <c r="A16" s="54" t="s">
        <v>257</v>
      </c>
      <c r="B16" s="55" t="s">
        <v>189</v>
      </c>
      <c r="C16" s="55">
        <v>52612404106</v>
      </c>
      <c r="D16" s="225"/>
      <c r="E16" s="225"/>
    </row>
    <row r="17" spans="1:5" ht="15" customHeight="1" x14ac:dyDescent="0.25">
      <c r="A17" s="54" t="s">
        <v>258</v>
      </c>
      <c r="B17" s="55" t="s">
        <v>189</v>
      </c>
      <c r="C17" s="55">
        <v>52612404111</v>
      </c>
      <c r="D17" s="225"/>
      <c r="E17" s="225"/>
    </row>
    <row r="18" spans="1:5" ht="15" customHeight="1" x14ac:dyDescent="0.25">
      <c r="A18" s="54" t="s">
        <v>259</v>
      </c>
      <c r="B18" s="55" t="s">
        <v>189</v>
      </c>
      <c r="C18" s="55">
        <v>52612404116</v>
      </c>
      <c r="D18" s="225"/>
      <c r="E18" s="225"/>
    </row>
    <row r="19" spans="1:5" ht="15" customHeight="1" x14ac:dyDescent="0.25">
      <c r="A19" s="54" t="s">
        <v>260</v>
      </c>
      <c r="B19" s="55" t="s">
        <v>189</v>
      </c>
      <c r="C19" s="55">
        <v>52612404121</v>
      </c>
      <c r="D19" s="225"/>
      <c r="E19" s="225"/>
    </row>
    <row r="20" spans="1:5" ht="15" customHeight="1" x14ac:dyDescent="0.25">
      <c r="A20" s="61" t="s">
        <v>216</v>
      </c>
      <c r="B20" s="68">
        <v>52612407000</v>
      </c>
      <c r="C20" s="63" t="s">
        <v>189</v>
      </c>
      <c r="D20" s="110">
        <f t="shared" ref="D20:E20" si="3">SUM(D21:D24)</f>
        <v>0</v>
      </c>
      <c r="E20" s="110">
        <f t="shared" si="3"/>
        <v>0</v>
      </c>
    </row>
    <row r="21" spans="1:5" ht="15" customHeight="1" x14ac:dyDescent="0.25">
      <c r="A21" s="54" t="s">
        <v>261</v>
      </c>
      <c r="B21" s="55" t="s">
        <v>189</v>
      </c>
      <c r="C21" s="63" t="s">
        <v>265</v>
      </c>
      <c r="D21" s="225"/>
      <c r="E21" s="225"/>
    </row>
    <row r="22" spans="1:5" ht="15" customHeight="1" x14ac:dyDescent="0.25">
      <c r="A22" s="54" t="s">
        <v>262</v>
      </c>
      <c r="B22" s="55" t="s">
        <v>189</v>
      </c>
      <c r="C22" s="63" t="s">
        <v>266</v>
      </c>
      <c r="D22" s="225"/>
      <c r="E22" s="225"/>
    </row>
    <row r="23" spans="1:5" ht="15" customHeight="1" x14ac:dyDescent="0.25">
      <c r="A23" s="54" t="s">
        <v>263</v>
      </c>
      <c r="B23" s="55" t="s">
        <v>189</v>
      </c>
      <c r="C23" s="63" t="s">
        <v>267</v>
      </c>
      <c r="D23" s="225"/>
      <c r="E23" s="225"/>
    </row>
    <row r="24" spans="1:5" ht="15" customHeight="1" x14ac:dyDescent="0.25">
      <c r="A24" s="54" t="s">
        <v>264</v>
      </c>
      <c r="B24" s="55" t="s">
        <v>189</v>
      </c>
      <c r="C24" s="63" t="s">
        <v>268</v>
      </c>
      <c r="D24" s="225"/>
      <c r="E24" s="225"/>
    </row>
    <row r="25" spans="1:5" ht="15" customHeight="1" x14ac:dyDescent="0.25">
      <c r="A25" s="61" t="s">
        <v>217</v>
      </c>
      <c r="B25" s="73" t="s">
        <v>227</v>
      </c>
      <c r="C25" s="75" t="s">
        <v>189</v>
      </c>
      <c r="D25" s="110">
        <f t="shared" ref="D25:E25" si="4">SUM(D26:D29)</f>
        <v>0</v>
      </c>
      <c r="E25" s="110">
        <f t="shared" si="4"/>
        <v>0</v>
      </c>
    </row>
    <row r="26" spans="1:5" ht="15" customHeight="1" x14ac:dyDescent="0.25">
      <c r="A26" s="54" t="s">
        <v>269</v>
      </c>
      <c r="B26" s="55" t="s">
        <v>189</v>
      </c>
      <c r="C26" s="55">
        <v>52612410101</v>
      </c>
      <c r="D26" s="225"/>
      <c r="E26" s="225"/>
    </row>
    <row r="27" spans="1:5" ht="15" customHeight="1" x14ac:dyDescent="0.25">
      <c r="A27" s="54" t="s">
        <v>270</v>
      </c>
      <c r="B27" s="55" t="s">
        <v>189</v>
      </c>
      <c r="C27" s="55">
        <v>52612410106</v>
      </c>
      <c r="D27" s="225"/>
      <c r="E27" s="225"/>
    </row>
    <row r="28" spans="1:5" ht="15" customHeight="1" x14ac:dyDescent="0.25">
      <c r="A28" s="54" t="s">
        <v>271</v>
      </c>
      <c r="B28" s="55" t="s">
        <v>189</v>
      </c>
      <c r="C28" s="55">
        <v>52612410111</v>
      </c>
      <c r="D28" s="225"/>
      <c r="E28" s="225"/>
    </row>
    <row r="29" spans="1:5" ht="15" customHeight="1" x14ac:dyDescent="0.25">
      <c r="A29" s="74" t="s">
        <v>272</v>
      </c>
      <c r="B29" s="55" t="s">
        <v>189</v>
      </c>
      <c r="C29" s="63" t="s">
        <v>273</v>
      </c>
      <c r="D29" s="225"/>
      <c r="E29" s="225"/>
    </row>
    <row r="30" spans="1:5" ht="15" customHeight="1" x14ac:dyDescent="0.25">
      <c r="A30" s="61" t="s">
        <v>250</v>
      </c>
      <c r="B30" s="73" t="s">
        <v>228</v>
      </c>
      <c r="C30" s="75" t="s">
        <v>189</v>
      </c>
      <c r="D30" s="110">
        <f t="shared" ref="D30:E30" si="5">SUM(D31:D36)</f>
        <v>0</v>
      </c>
      <c r="E30" s="110">
        <f t="shared" si="5"/>
        <v>0</v>
      </c>
    </row>
    <row r="31" spans="1:5" ht="15" customHeight="1" x14ac:dyDescent="0.25">
      <c r="A31" s="54" t="s">
        <v>274</v>
      </c>
      <c r="B31" s="55" t="s">
        <v>189</v>
      </c>
      <c r="C31" s="63" t="s">
        <v>280</v>
      </c>
      <c r="D31" s="225"/>
      <c r="E31" s="225"/>
    </row>
    <row r="32" spans="1:5" ht="15" customHeight="1" x14ac:dyDescent="0.25">
      <c r="A32" s="54" t="s">
        <v>275</v>
      </c>
      <c r="B32" s="55" t="s">
        <v>189</v>
      </c>
      <c r="C32" s="63" t="s">
        <v>281</v>
      </c>
      <c r="D32" s="225"/>
      <c r="E32" s="225"/>
    </row>
    <row r="33" spans="1:5" ht="15" customHeight="1" x14ac:dyDescent="0.25">
      <c r="A33" s="54" t="s">
        <v>276</v>
      </c>
      <c r="B33" s="55" t="s">
        <v>189</v>
      </c>
      <c r="C33" s="63" t="s">
        <v>282</v>
      </c>
      <c r="D33" s="225"/>
      <c r="E33" s="225"/>
    </row>
    <row r="34" spans="1:5" ht="15" customHeight="1" x14ac:dyDescent="0.25">
      <c r="A34" s="54" t="s">
        <v>277</v>
      </c>
      <c r="B34" s="55" t="s">
        <v>189</v>
      </c>
      <c r="C34" s="63" t="s">
        <v>283</v>
      </c>
      <c r="D34" s="225"/>
      <c r="E34" s="225"/>
    </row>
    <row r="35" spans="1:5" ht="15" customHeight="1" x14ac:dyDescent="0.25">
      <c r="A35" s="54" t="s">
        <v>278</v>
      </c>
      <c r="B35" s="55" t="s">
        <v>189</v>
      </c>
      <c r="C35" s="63" t="s">
        <v>284</v>
      </c>
      <c r="D35" s="225"/>
      <c r="E35" s="225"/>
    </row>
    <row r="36" spans="1:5" ht="15" customHeight="1" x14ac:dyDescent="0.25">
      <c r="A36" s="54" t="s">
        <v>279</v>
      </c>
      <c r="B36" s="55" t="s">
        <v>189</v>
      </c>
      <c r="C36" s="63" t="s">
        <v>285</v>
      </c>
      <c r="D36" s="225"/>
      <c r="E36" s="225"/>
    </row>
    <row r="37" spans="1:5" ht="15" customHeight="1" x14ac:dyDescent="0.25">
      <c r="A37" s="61" t="s">
        <v>219</v>
      </c>
      <c r="B37" s="73" t="s">
        <v>229</v>
      </c>
      <c r="C37" s="75" t="s">
        <v>189</v>
      </c>
      <c r="D37" s="110">
        <f t="shared" ref="D37:E37" si="6">SUM(D38:D42)</f>
        <v>0</v>
      </c>
      <c r="E37" s="110">
        <f t="shared" si="6"/>
        <v>0</v>
      </c>
    </row>
    <row r="38" spans="1:5" ht="15" customHeight="1" x14ac:dyDescent="0.25">
      <c r="A38" s="54" t="s">
        <v>286</v>
      </c>
      <c r="B38" s="55" t="s">
        <v>189</v>
      </c>
      <c r="C38" s="63" t="s">
        <v>291</v>
      </c>
      <c r="D38" s="225"/>
      <c r="E38" s="225"/>
    </row>
    <row r="39" spans="1:5" ht="15" customHeight="1" x14ac:dyDescent="0.25">
      <c r="A39" s="54" t="s">
        <v>287</v>
      </c>
      <c r="B39" s="55" t="s">
        <v>189</v>
      </c>
      <c r="C39" s="63" t="s">
        <v>292</v>
      </c>
      <c r="D39" s="225"/>
      <c r="E39" s="225"/>
    </row>
    <row r="40" spans="1:5" ht="15" customHeight="1" x14ac:dyDescent="0.25">
      <c r="A40" s="54" t="s">
        <v>288</v>
      </c>
      <c r="B40" s="55" t="s">
        <v>189</v>
      </c>
      <c r="C40" s="63" t="s">
        <v>293</v>
      </c>
      <c r="D40" s="225"/>
      <c r="E40" s="225"/>
    </row>
    <row r="41" spans="1:5" ht="15" customHeight="1" x14ac:dyDescent="0.25">
      <c r="A41" s="54" t="s">
        <v>289</v>
      </c>
      <c r="B41" s="55" t="s">
        <v>189</v>
      </c>
      <c r="C41" s="63" t="s">
        <v>294</v>
      </c>
      <c r="D41" s="225"/>
      <c r="E41" s="225"/>
    </row>
    <row r="42" spans="1:5" ht="15" customHeight="1" x14ac:dyDescent="0.25">
      <c r="A42" s="54" t="s">
        <v>290</v>
      </c>
      <c r="B42" s="55" t="s">
        <v>189</v>
      </c>
      <c r="C42" s="63" t="s">
        <v>295</v>
      </c>
      <c r="D42" s="225"/>
      <c r="E42" s="225"/>
    </row>
    <row r="43" spans="1:5" ht="15" customHeight="1" x14ac:dyDescent="0.25">
      <c r="A43" s="61" t="s">
        <v>220</v>
      </c>
      <c r="B43" s="73" t="s">
        <v>230</v>
      </c>
      <c r="C43" s="75" t="s">
        <v>189</v>
      </c>
      <c r="D43" s="110">
        <f t="shared" ref="D43:E43" si="7">SUM(D44:D48)</f>
        <v>0</v>
      </c>
      <c r="E43" s="110">
        <f t="shared" si="7"/>
        <v>0</v>
      </c>
    </row>
    <row r="44" spans="1:5" ht="15" customHeight="1" x14ac:dyDescent="0.25">
      <c r="A44" s="54" t="s">
        <v>296</v>
      </c>
      <c r="B44" s="55" t="s">
        <v>189</v>
      </c>
      <c r="C44" s="63" t="s">
        <v>301</v>
      </c>
      <c r="D44" s="225"/>
      <c r="E44" s="225"/>
    </row>
    <row r="45" spans="1:5" ht="15" customHeight="1" x14ac:dyDescent="0.25">
      <c r="A45" s="54" t="s">
        <v>297</v>
      </c>
      <c r="B45" s="55" t="s">
        <v>189</v>
      </c>
      <c r="C45" s="63" t="s">
        <v>302</v>
      </c>
      <c r="D45" s="225"/>
      <c r="E45" s="225"/>
    </row>
    <row r="46" spans="1:5" ht="15" customHeight="1" x14ac:dyDescent="0.25">
      <c r="A46" s="54" t="s">
        <v>298</v>
      </c>
      <c r="B46" s="55" t="s">
        <v>189</v>
      </c>
      <c r="C46" s="63" t="s">
        <v>303</v>
      </c>
      <c r="D46" s="225"/>
      <c r="E46" s="225"/>
    </row>
    <row r="47" spans="1:5" ht="15" customHeight="1" x14ac:dyDescent="0.25">
      <c r="A47" s="54" t="s">
        <v>299</v>
      </c>
      <c r="B47" s="55" t="s">
        <v>189</v>
      </c>
      <c r="C47" s="63" t="s">
        <v>304</v>
      </c>
      <c r="D47" s="225"/>
      <c r="E47" s="225"/>
    </row>
    <row r="48" spans="1:5" ht="15" customHeight="1" x14ac:dyDescent="0.25">
      <c r="A48" s="54" t="s">
        <v>300</v>
      </c>
      <c r="B48" s="55" t="s">
        <v>189</v>
      </c>
      <c r="C48" s="63" t="s">
        <v>305</v>
      </c>
      <c r="D48" s="225"/>
      <c r="E48" s="225"/>
    </row>
    <row r="49" spans="1:5" ht="15" customHeight="1" x14ac:dyDescent="0.25">
      <c r="A49" s="61" t="s">
        <v>251</v>
      </c>
      <c r="B49" s="73" t="s">
        <v>231</v>
      </c>
      <c r="C49" s="75" t="s">
        <v>189</v>
      </c>
      <c r="D49" s="110">
        <f t="shared" ref="D49:E49" si="8">SUM(D50:D55)</f>
        <v>0</v>
      </c>
      <c r="E49" s="110">
        <f t="shared" si="8"/>
        <v>0</v>
      </c>
    </row>
    <row r="50" spans="1:5" ht="15" customHeight="1" x14ac:dyDescent="0.25">
      <c r="A50" s="54" t="s">
        <v>306</v>
      </c>
      <c r="B50" s="55" t="s">
        <v>189</v>
      </c>
      <c r="C50" s="63" t="s">
        <v>312</v>
      </c>
      <c r="D50" s="225"/>
      <c r="E50" s="225"/>
    </row>
    <row r="51" spans="1:5" ht="15" customHeight="1" x14ac:dyDescent="0.25">
      <c r="A51" s="54" t="s">
        <v>307</v>
      </c>
      <c r="B51" s="55" t="s">
        <v>189</v>
      </c>
      <c r="C51" s="63" t="s">
        <v>313</v>
      </c>
      <c r="D51" s="225"/>
      <c r="E51" s="225"/>
    </row>
    <row r="52" spans="1:5" ht="15" customHeight="1" x14ac:dyDescent="0.25">
      <c r="A52" s="66" t="s">
        <v>308</v>
      </c>
      <c r="B52" s="55" t="s">
        <v>189</v>
      </c>
      <c r="C52" s="220" t="s">
        <v>314</v>
      </c>
      <c r="D52" s="225"/>
      <c r="E52" s="225"/>
    </row>
    <row r="53" spans="1:5" ht="15" customHeight="1" x14ac:dyDescent="0.25">
      <c r="A53" s="66" t="s">
        <v>309</v>
      </c>
      <c r="B53" s="55" t="s">
        <v>189</v>
      </c>
      <c r="C53" s="220" t="s">
        <v>315</v>
      </c>
      <c r="D53" s="225"/>
      <c r="E53" s="225"/>
    </row>
    <row r="54" spans="1:5" ht="15" customHeight="1" x14ac:dyDescent="0.25">
      <c r="A54" s="66" t="s">
        <v>310</v>
      </c>
      <c r="B54" s="55" t="s">
        <v>189</v>
      </c>
      <c r="C54" s="220" t="s">
        <v>316</v>
      </c>
      <c r="D54" s="225"/>
      <c r="E54" s="225"/>
    </row>
    <row r="55" spans="1:5" ht="15" customHeight="1" x14ac:dyDescent="0.25">
      <c r="A55" s="66" t="s">
        <v>311</v>
      </c>
      <c r="B55" s="55" t="s">
        <v>189</v>
      </c>
      <c r="C55" s="219">
        <v>52612425126</v>
      </c>
      <c r="D55" s="225"/>
      <c r="E55" s="225"/>
    </row>
    <row r="56" spans="1:5" x14ac:dyDescent="0.25">
      <c r="A56" s="54"/>
      <c r="B56" s="52"/>
      <c r="C56" s="52"/>
      <c r="D56" s="52"/>
      <c r="E56" s="52"/>
    </row>
    <row r="57" spans="1:5" ht="23.25" customHeight="1" x14ac:dyDescent="0.25">
      <c r="A57" s="112" t="s">
        <v>188</v>
      </c>
      <c r="B57" s="52"/>
      <c r="C57" s="52"/>
      <c r="D57" s="57">
        <f>SUM(D8,D14,D20,D25,D30,D37,D43,D49)</f>
        <v>0</v>
      </c>
      <c r="E57" s="57">
        <f>SUM(E8,E14,E20,E25,E30,E37,E43,E49)</f>
        <v>0</v>
      </c>
    </row>
    <row r="58" spans="1:5" ht="23.25" customHeight="1" x14ac:dyDescent="0.25">
      <c r="A58" s="78" t="s">
        <v>123</v>
      </c>
      <c r="B58" s="79"/>
      <c r="C58" s="79"/>
      <c r="D58" s="84">
        <v>34</v>
      </c>
      <c r="E58" s="84">
        <v>36</v>
      </c>
    </row>
    <row r="59" spans="1:5" ht="24.75" customHeight="1" x14ac:dyDescent="0.25">
      <c r="A59" s="85" t="s">
        <v>192</v>
      </c>
      <c r="B59" s="82"/>
      <c r="C59" s="82"/>
      <c r="D59" s="82">
        <f>D6-D58</f>
        <v>-34</v>
      </c>
      <c r="E59" s="82">
        <f>E6-E58</f>
        <v>-36</v>
      </c>
    </row>
    <row r="60" spans="1:5" ht="84" customHeight="1" x14ac:dyDescent="0.25">
      <c r="A60" s="261" t="s">
        <v>194</v>
      </c>
      <c r="B60" s="262"/>
      <c r="C60" s="263"/>
      <c r="D60" s="80"/>
      <c r="E60" s="80"/>
    </row>
  </sheetData>
  <sheetProtection sort="0" autoFilter="0"/>
  <mergeCells count="2">
    <mergeCell ref="A2:E2"/>
    <mergeCell ref="A60:C6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Справочно ф.1-МО за 2022 г.</vt:lpstr>
      <vt:lpstr>Знаменский_2023_КОДЫ</vt:lpstr>
      <vt:lpstr> МАКЕТ_ф. 1-МО_2023_Р.1_Терр</vt:lpstr>
      <vt:lpstr>Р.2_Быт</vt:lpstr>
      <vt:lpstr>Р.3_Спорт</vt:lpstr>
      <vt:lpstr>Р.4_Коммун</vt:lpstr>
      <vt:lpstr>Р.5_Здрав</vt:lpstr>
      <vt:lpstr>Р.6_Почта,телеф</vt:lpstr>
      <vt:lpstr>Лист1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Марина Юрьевна</dc:creator>
  <cp:lastModifiedBy>Гущина Елена Александровна</cp:lastModifiedBy>
  <dcterms:created xsi:type="dcterms:W3CDTF">2023-12-12T09:38:45Z</dcterms:created>
  <dcterms:modified xsi:type="dcterms:W3CDTF">2024-04-10T03:17:37Z</dcterms:modified>
</cp:coreProperties>
</file>