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855" yWindow="45" windowWidth="9345" windowHeight="13350" tabRatio="921" activeTab="1"/>
  </bookViews>
  <sheets>
    <sheet name="Справочно_ф.1-МО за 2023 г." sheetId="8" r:id="rId1"/>
    <sheet name="Кормиловский_2024_КОДЫ" sheetId="9" r:id="rId2"/>
    <sheet name=" МАКЕТ_ф. 1-МО_2024_Р.1_Терр" sheetId="2" r:id="rId3"/>
    <sheet name="Р.2_Быт" sheetId="3" r:id="rId4"/>
    <sheet name="Р.3_Спорт" sheetId="4" r:id="rId5"/>
    <sheet name="Р.4_Коммун" sheetId="5" r:id="rId6"/>
    <sheet name="Р.5_Здрав" sheetId="6" r:id="rId7"/>
    <sheet name="Р.6_Почта,телеф" sheetId="7" r:id="rId8"/>
  </sheets>
  <calcPr calcId="145621"/>
</workbook>
</file>

<file path=xl/calcChain.xml><?xml version="1.0" encoding="utf-8"?>
<calcChain xmlns="http://schemas.openxmlformats.org/spreadsheetml/2006/main">
  <c r="D10" i="2" l="1"/>
  <c r="D66" i="2" l="1"/>
  <c r="D6" i="5" l="1"/>
  <c r="E54" i="7" l="1"/>
  <c r="E49" i="7"/>
  <c r="E44" i="7"/>
  <c r="E41" i="7"/>
  <c r="E36" i="7"/>
  <c r="E31" i="7"/>
  <c r="E27" i="7"/>
  <c r="E20" i="7"/>
  <c r="E16" i="7"/>
  <c r="E10" i="7"/>
  <c r="E8" i="7"/>
  <c r="E63" i="7" s="1"/>
  <c r="E6" i="7"/>
  <c r="D54" i="7"/>
  <c r="D49" i="7"/>
  <c r="D44" i="7"/>
  <c r="D41" i="7"/>
  <c r="D36" i="7"/>
  <c r="D31" i="7"/>
  <c r="D27" i="7"/>
  <c r="D20" i="7"/>
  <c r="D16" i="7"/>
  <c r="D10" i="7"/>
  <c r="D8" i="7"/>
  <c r="D63" i="7" s="1"/>
  <c r="D6" i="7"/>
  <c r="D54" i="6"/>
  <c r="D49" i="6"/>
  <c r="D44" i="6"/>
  <c r="D41" i="6"/>
  <c r="D36" i="6"/>
  <c r="D31" i="6"/>
  <c r="D27" i="6"/>
  <c r="D20" i="6"/>
  <c r="D16" i="6"/>
  <c r="D10" i="6"/>
  <c r="D8" i="6"/>
  <c r="D6" i="6"/>
  <c r="X63" i="5"/>
  <c r="W63" i="5"/>
  <c r="V63" i="5"/>
  <c r="U63" i="5"/>
  <c r="T63" i="5"/>
  <c r="S63" i="5"/>
  <c r="R63" i="5"/>
  <c r="Q63" i="5"/>
  <c r="P63" i="5"/>
  <c r="O63" i="5"/>
  <c r="N63" i="5"/>
  <c r="M63" i="5"/>
  <c r="L63" i="5"/>
  <c r="K63" i="5"/>
  <c r="H63" i="5"/>
  <c r="D54" i="5"/>
  <c r="D49" i="5"/>
  <c r="D44" i="5"/>
  <c r="D41" i="5"/>
  <c r="D36" i="5"/>
  <c r="D31" i="5"/>
  <c r="D27" i="5"/>
  <c r="D20" i="5"/>
  <c r="D16" i="5"/>
  <c r="D10" i="5"/>
  <c r="D8" i="5"/>
  <c r="D63" i="5" s="1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I66" i="4"/>
  <c r="J66" i="4"/>
  <c r="K66" i="4"/>
  <c r="L66" i="4"/>
  <c r="M66" i="4"/>
  <c r="N66" i="4"/>
  <c r="O66" i="4"/>
  <c r="P66" i="4"/>
  <c r="D54" i="4"/>
  <c r="D49" i="4"/>
  <c r="D44" i="4"/>
  <c r="D41" i="4"/>
  <c r="D36" i="4"/>
  <c r="D31" i="4"/>
  <c r="D27" i="4"/>
  <c r="D20" i="4"/>
  <c r="D16" i="4"/>
  <c r="D10" i="4"/>
  <c r="D8" i="4"/>
  <c r="H63" i="3"/>
  <c r="I63" i="3"/>
  <c r="J63" i="3"/>
  <c r="K63" i="3"/>
  <c r="L63" i="3"/>
  <c r="M63" i="3"/>
  <c r="N63" i="3"/>
  <c r="O63" i="3"/>
  <c r="P63" i="3"/>
  <c r="R63" i="3"/>
  <c r="S63" i="3"/>
  <c r="U63" i="3"/>
  <c r="V63" i="3"/>
  <c r="W63" i="3"/>
  <c r="X63" i="3"/>
  <c r="Y63" i="3"/>
  <c r="Z63" i="3"/>
  <c r="E6" i="4"/>
  <c r="E66" i="4" s="1"/>
  <c r="F6" i="4"/>
  <c r="F66" i="4" s="1"/>
  <c r="G6" i="4"/>
  <c r="G66" i="4" s="1"/>
  <c r="H6" i="4"/>
  <c r="H66" i="4" s="1"/>
  <c r="I6" i="4"/>
  <c r="J6" i="4"/>
  <c r="K6" i="4"/>
  <c r="L6" i="4"/>
  <c r="M6" i="4"/>
  <c r="N6" i="4"/>
  <c r="O6" i="4"/>
  <c r="P6" i="4"/>
  <c r="D6" i="4"/>
  <c r="E6" i="3"/>
  <c r="F6" i="3"/>
  <c r="G6" i="3"/>
  <c r="H6" i="3"/>
  <c r="I6" i="3"/>
  <c r="J6" i="3"/>
  <c r="K6" i="3"/>
  <c r="L6" i="3"/>
  <c r="M6" i="3"/>
  <c r="N6" i="3"/>
  <c r="O6" i="3"/>
  <c r="P6" i="3"/>
  <c r="R6" i="3"/>
  <c r="S6" i="3"/>
  <c r="T6" i="3"/>
  <c r="U6" i="3"/>
  <c r="V6" i="3"/>
  <c r="W6" i="3"/>
  <c r="X6" i="3"/>
  <c r="Y6" i="3"/>
  <c r="Z6" i="3"/>
  <c r="D63" i="6" l="1"/>
  <c r="O77" i="8"/>
  <c r="Q77" i="8" s="1"/>
  <c r="O76" i="8"/>
  <c r="Q76" i="8" s="1"/>
  <c r="O74" i="8"/>
  <c r="Q74" i="8" s="1"/>
  <c r="O72" i="8"/>
  <c r="Q72" i="8" s="1"/>
  <c r="O71" i="8"/>
  <c r="Q71" i="8" s="1"/>
  <c r="O70" i="8"/>
  <c r="Q70" i="8" s="1"/>
  <c r="O69" i="8"/>
  <c r="Q69" i="8" s="1"/>
  <c r="O68" i="8"/>
  <c r="Q68" i="8" s="1"/>
  <c r="O67" i="8"/>
  <c r="Q67" i="8" s="1"/>
  <c r="O66" i="8"/>
  <c r="Q66" i="8" s="1"/>
  <c r="O65" i="8"/>
  <c r="Q65" i="8" s="1"/>
  <c r="O64" i="8"/>
  <c r="Q64" i="8" s="1"/>
  <c r="O63" i="8"/>
  <c r="Q63" i="8" s="1"/>
  <c r="O62" i="8"/>
  <c r="Q62" i="8" s="1"/>
  <c r="O61" i="8"/>
  <c r="Q61" i="8" s="1"/>
  <c r="O60" i="8"/>
  <c r="Q60" i="8" s="1"/>
  <c r="O59" i="8"/>
  <c r="Q59" i="8" s="1"/>
  <c r="O58" i="8"/>
  <c r="Q58" i="8" s="1"/>
  <c r="O57" i="8"/>
  <c r="Q57" i="8" s="1"/>
  <c r="O56" i="8"/>
  <c r="Q56" i="8" s="1"/>
  <c r="O55" i="8"/>
  <c r="Q55" i="8" s="1"/>
  <c r="O54" i="8"/>
  <c r="Q54" i="8" s="1"/>
  <c r="O53" i="8"/>
  <c r="Q53" i="8" s="1"/>
  <c r="O52" i="8"/>
  <c r="Q52" i="8" s="1"/>
  <c r="O50" i="8"/>
  <c r="Q50" i="8" s="1"/>
  <c r="O49" i="8"/>
  <c r="Q49" i="8" s="1"/>
  <c r="O48" i="8"/>
  <c r="Q48" i="8" s="1"/>
  <c r="O47" i="8"/>
  <c r="Q47" i="8" s="1"/>
  <c r="O46" i="8"/>
  <c r="Q46" i="8" s="1"/>
  <c r="O45" i="8"/>
  <c r="Q45" i="8" s="1"/>
  <c r="O44" i="8"/>
  <c r="Q44" i="8" s="1"/>
  <c r="O43" i="8"/>
  <c r="Q43" i="8" s="1"/>
  <c r="O42" i="8"/>
  <c r="Q42" i="8" s="1"/>
  <c r="O41" i="8"/>
  <c r="Q41" i="8" s="1"/>
  <c r="O40" i="8"/>
  <c r="Q40" i="8" s="1"/>
  <c r="O38" i="8"/>
  <c r="Q38" i="8" s="1"/>
  <c r="O37" i="8"/>
  <c r="Q37" i="8" s="1"/>
  <c r="O35" i="8"/>
  <c r="Q35" i="8" s="1"/>
  <c r="O34" i="8"/>
  <c r="Q34" i="8" s="1"/>
  <c r="O33" i="8"/>
  <c r="Q33" i="8" s="1"/>
  <c r="O32" i="8"/>
  <c r="Q32" i="8" s="1"/>
  <c r="O31" i="8"/>
  <c r="Q31" i="8" s="1"/>
  <c r="O30" i="8"/>
  <c r="Q30" i="8" s="1"/>
  <c r="O29" i="8"/>
  <c r="Q29" i="8" s="1"/>
  <c r="O28" i="8"/>
  <c r="Q28" i="8" s="1"/>
  <c r="O27" i="8"/>
  <c r="Q27" i="8" s="1"/>
  <c r="N25" i="8"/>
  <c r="M25" i="8"/>
  <c r="L25" i="8"/>
  <c r="K25" i="8"/>
  <c r="J25" i="8"/>
  <c r="I25" i="8"/>
  <c r="H25" i="8"/>
  <c r="G25" i="8"/>
  <c r="F25" i="8"/>
  <c r="E25" i="8"/>
  <c r="O25" i="8" s="1"/>
  <c r="Q25" i="8" s="1"/>
  <c r="O24" i="8"/>
  <c r="Q24" i="8" s="1"/>
  <c r="O23" i="8"/>
  <c r="Q23" i="8" s="1"/>
  <c r="O22" i="8"/>
  <c r="Q22" i="8" s="1"/>
  <c r="O21" i="8"/>
  <c r="Q21" i="8" s="1"/>
  <c r="O20" i="8"/>
  <c r="Q20" i="8" s="1"/>
  <c r="O19" i="8"/>
  <c r="Q19" i="8" s="1"/>
  <c r="O18" i="8"/>
  <c r="Q18" i="8" s="1"/>
  <c r="O17" i="8"/>
  <c r="Q17" i="8" s="1"/>
  <c r="O16" i="8"/>
  <c r="Q16" i="8" s="1"/>
  <c r="O15" i="8"/>
  <c r="Q15" i="8" s="1"/>
  <c r="O14" i="8"/>
  <c r="Q14" i="8" s="1"/>
  <c r="O13" i="8"/>
  <c r="Q13" i="8" s="1"/>
  <c r="N11" i="8"/>
  <c r="M11" i="8"/>
  <c r="L11" i="8"/>
  <c r="K11" i="8"/>
  <c r="J11" i="8"/>
  <c r="I11" i="8"/>
  <c r="H11" i="8"/>
  <c r="G11" i="8"/>
  <c r="F11" i="8"/>
  <c r="E11" i="8"/>
  <c r="O11" i="8" s="1"/>
  <c r="Q11" i="8" s="1"/>
  <c r="O9" i="8"/>
  <c r="Q9" i="8" s="1"/>
  <c r="D63" i="4" l="1"/>
  <c r="Q14" i="3"/>
  <c r="Q23" i="3"/>
  <c r="Q24" i="3"/>
  <c r="Q25" i="3"/>
  <c r="Q59" i="3"/>
  <c r="P63" i="4" l="1"/>
  <c r="O63" i="4"/>
  <c r="N63" i="4"/>
  <c r="M63" i="4"/>
  <c r="L63" i="4"/>
  <c r="K63" i="4"/>
  <c r="J63" i="4"/>
  <c r="I63" i="4"/>
  <c r="D59" i="3"/>
  <c r="D23" i="3"/>
  <c r="D24" i="3"/>
  <c r="D25" i="3"/>
  <c r="D14" i="3"/>
  <c r="D69" i="2" l="1"/>
  <c r="E31" i="3" l="1"/>
  <c r="E65" i="7" l="1"/>
  <c r="D65" i="7"/>
  <c r="D66" i="6"/>
  <c r="E54" i="5"/>
  <c r="F54" i="5"/>
  <c r="G54" i="5"/>
  <c r="H54" i="5"/>
  <c r="I54" i="5"/>
  <c r="J54" i="5"/>
  <c r="K54" i="5"/>
  <c r="L54" i="5"/>
  <c r="M54" i="5"/>
  <c r="N54" i="5"/>
  <c r="O54" i="5"/>
  <c r="P54" i="5"/>
  <c r="Q54" i="5"/>
  <c r="R54" i="5"/>
  <c r="S54" i="5"/>
  <c r="T54" i="5"/>
  <c r="U54" i="5"/>
  <c r="V54" i="5"/>
  <c r="W54" i="5"/>
  <c r="X54" i="5"/>
  <c r="E49" i="5"/>
  <c r="F49" i="5"/>
  <c r="G49" i="5"/>
  <c r="H49" i="5"/>
  <c r="I49" i="5"/>
  <c r="J49" i="5"/>
  <c r="K49" i="5"/>
  <c r="L49" i="5"/>
  <c r="M49" i="5"/>
  <c r="N49" i="5"/>
  <c r="O49" i="5"/>
  <c r="P49" i="5"/>
  <c r="Q49" i="5"/>
  <c r="R49" i="5"/>
  <c r="S49" i="5"/>
  <c r="T49" i="5"/>
  <c r="U49" i="5"/>
  <c r="V49" i="5"/>
  <c r="W49" i="5"/>
  <c r="X49" i="5"/>
  <c r="E44" i="5"/>
  <c r="F44" i="5"/>
  <c r="G44" i="5"/>
  <c r="H44" i="5"/>
  <c r="I44" i="5"/>
  <c r="J44" i="5"/>
  <c r="K44" i="5"/>
  <c r="L44" i="5"/>
  <c r="M44" i="5"/>
  <c r="N44" i="5"/>
  <c r="O44" i="5"/>
  <c r="P44" i="5"/>
  <c r="Q44" i="5"/>
  <c r="R44" i="5"/>
  <c r="S44" i="5"/>
  <c r="T44" i="5"/>
  <c r="U44" i="5"/>
  <c r="V44" i="5"/>
  <c r="W44" i="5"/>
  <c r="X44" i="5"/>
  <c r="E41" i="5"/>
  <c r="F41" i="5"/>
  <c r="G41" i="5"/>
  <c r="H41" i="5"/>
  <c r="I41" i="5"/>
  <c r="J41" i="5"/>
  <c r="K41" i="5"/>
  <c r="L41" i="5"/>
  <c r="M41" i="5"/>
  <c r="N41" i="5"/>
  <c r="O41" i="5"/>
  <c r="P41" i="5"/>
  <c r="Q41" i="5"/>
  <c r="R41" i="5"/>
  <c r="S41" i="5"/>
  <c r="T41" i="5"/>
  <c r="U41" i="5"/>
  <c r="V41" i="5"/>
  <c r="W41" i="5"/>
  <c r="X41" i="5"/>
  <c r="E36" i="5"/>
  <c r="F36" i="5"/>
  <c r="G36" i="5"/>
  <c r="H36" i="5"/>
  <c r="I36" i="5"/>
  <c r="J36" i="5"/>
  <c r="K36" i="5"/>
  <c r="L36" i="5"/>
  <c r="M36" i="5"/>
  <c r="N36" i="5"/>
  <c r="O36" i="5"/>
  <c r="P36" i="5"/>
  <c r="Q36" i="5"/>
  <c r="R36" i="5"/>
  <c r="S36" i="5"/>
  <c r="T36" i="5"/>
  <c r="U36" i="5"/>
  <c r="V36" i="5"/>
  <c r="W36" i="5"/>
  <c r="X36" i="5"/>
  <c r="E31" i="5"/>
  <c r="F31" i="5"/>
  <c r="G31" i="5"/>
  <c r="H31" i="5"/>
  <c r="I31" i="5"/>
  <c r="J31" i="5"/>
  <c r="K31" i="5"/>
  <c r="L31" i="5"/>
  <c r="M31" i="5"/>
  <c r="N31" i="5"/>
  <c r="O31" i="5"/>
  <c r="P31" i="5"/>
  <c r="Q31" i="5"/>
  <c r="R31" i="5"/>
  <c r="S31" i="5"/>
  <c r="T31" i="5"/>
  <c r="U31" i="5"/>
  <c r="V31" i="5"/>
  <c r="W31" i="5"/>
  <c r="X31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E20" i="5"/>
  <c r="F20" i="5"/>
  <c r="G20" i="5"/>
  <c r="H20" i="5"/>
  <c r="I20" i="5"/>
  <c r="J20" i="5"/>
  <c r="J63" i="5" s="1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E16" i="5"/>
  <c r="F16" i="5"/>
  <c r="G16" i="5"/>
  <c r="H16" i="5"/>
  <c r="I16" i="5"/>
  <c r="I63" i="5" s="1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E10" i="5"/>
  <c r="F10" i="5"/>
  <c r="F63" i="5" s="1"/>
  <c r="G10" i="5"/>
  <c r="G63" i="5" s="1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E8" i="5"/>
  <c r="E63" i="5" s="1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E66" i="5"/>
  <c r="F68" i="5"/>
  <c r="G66" i="5"/>
  <c r="H68" i="5"/>
  <c r="I66" i="5"/>
  <c r="J68" i="5"/>
  <c r="K66" i="5"/>
  <c r="L68" i="5"/>
  <c r="M66" i="5"/>
  <c r="N68" i="5"/>
  <c r="O66" i="5"/>
  <c r="P68" i="5"/>
  <c r="Q66" i="5"/>
  <c r="R68" i="5"/>
  <c r="S66" i="5"/>
  <c r="T68" i="5"/>
  <c r="U66" i="5"/>
  <c r="V68" i="5"/>
  <c r="W66" i="5"/>
  <c r="X68" i="5"/>
  <c r="D66" i="5"/>
  <c r="E54" i="4"/>
  <c r="F54" i="4"/>
  <c r="G54" i="4"/>
  <c r="H54" i="4"/>
  <c r="I54" i="4"/>
  <c r="J54" i="4"/>
  <c r="K54" i="4"/>
  <c r="L54" i="4"/>
  <c r="M54" i="4"/>
  <c r="N54" i="4"/>
  <c r="O54" i="4"/>
  <c r="P54" i="4"/>
  <c r="E49" i="4"/>
  <c r="F49" i="4"/>
  <c r="G49" i="4"/>
  <c r="H49" i="4"/>
  <c r="I49" i="4"/>
  <c r="J49" i="4"/>
  <c r="K49" i="4"/>
  <c r="L49" i="4"/>
  <c r="M49" i="4"/>
  <c r="N49" i="4"/>
  <c r="O49" i="4"/>
  <c r="P49" i="4"/>
  <c r="E44" i="4"/>
  <c r="F44" i="4"/>
  <c r="G44" i="4"/>
  <c r="H44" i="4"/>
  <c r="I44" i="4"/>
  <c r="J44" i="4"/>
  <c r="K44" i="4"/>
  <c r="L44" i="4"/>
  <c r="M44" i="4"/>
  <c r="N44" i="4"/>
  <c r="O44" i="4"/>
  <c r="P44" i="4"/>
  <c r="E41" i="4"/>
  <c r="F41" i="4"/>
  <c r="G41" i="4"/>
  <c r="H41" i="4"/>
  <c r="I41" i="4"/>
  <c r="J41" i="4"/>
  <c r="K41" i="4"/>
  <c r="L41" i="4"/>
  <c r="M41" i="4"/>
  <c r="N41" i="4"/>
  <c r="O41" i="4"/>
  <c r="P41" i="4"/>
  <c r="E36" i="4"/>
  <c r="F36" i="4"/>
  <c r="G36" i="4"/>
  <c r="H36" i="4"/>
  <c r="H63" i="4" s="1"/>
  <c r="I36" i="4"/>
  <c r="J36" i="4"/>
  <c r="K36" i="4"/>
  <c r="L36" i="4"/>
  <c r="M36" i="4"/>
  <c r="N36" i="4"/>
  <c r="O36" i="4"/>
  <c r="P36" i="4"/>
  <c r="E31" i="4"/>
  <c r="F31" i="4"/>
  <c r="G31" i="4"/>
  <c r="H31" i="4"/>
  <c r="I31" i="4"/>
  <c r="J31" i="4"/>
  <c r="K31" i="4"/>
  <c r="L31" i="4"/>
  <c r="M31" i="4"/>
  <c r="N31" i="4"/>
  <c r="O31" i="4"/>
  <c r="P31" i="4"/>
  <c r="E27" i="4"/>
  <c r="F27" i="4"/>
  <c r="G27" i="4"/>
  <c r="G63" i="4" s="1"/>
  <c r="H27" i="4"/>
  <c r="I27" i="4"/>
  <c r="J27" i="4"/>
  <c r="K27" i="4"/>
  <c r="L27" i="4"/>
  <c r="M27" i="4"/>
  <c r="N27" i="4"/>
  <c r="O27" i="4"/>
  <c r="P27" i="4"/>
  <c r="E20" i="4"/>
  <c r="F20" i="4"/>
  <c r="F63" i="4" s="1"/>
  <c r="G20" i="4"/>
  <c r="H20" i="4"/>
  <c r="I20" i="4"/>
  <c r="J20" i="4"/>
  <c r="K20" i="4"/>
  <c r="L20" i="4"/>
  <c r="M20" i="4"/>
  <c r="N20" i="4"/>
  <c r="O20" i="4"/>
  <c r="P20" i="4"/>
  <c r="E16" i="4"/>
  <c r="F16" i="4"/>
  <c r="G16" i="4"/>
  <c r="H16" i="4"/>
  <c r="I16" i="4"/>
  <c r="J16" i="4"/>
  <c r="K16" i="4"/>
  <c r="L16" i="4"/>
  <c r="M16" i="4"/>
  <c r="N16" i="4"/>
  <c r="O16" i="4"/>
  <c r="P16" i="4"/>
  <c r="E10" i="4"/>
  <c r="F10" i="4"/>
  <c r="G10" i="4"/>
  <c r="H10" i="4"/>
  <c r="I10" i="4"/>
  <c r="J10" i="4"/>
  <c r="K10" i="4"/>
  <c r="L10" i="4"/>
  <c r="M10" i="4"/>
  <c r="N10" i="4"/>
  <c r="O10" i="4"/>
  <c r="P10" i="4"/>
  <c r="E8" i="4"/>
  <c r="F8" i="4"/>
  <c r="G8" i="4"/>
  <c r="H8" i="4"/>
  <c r="I8" i="4"/>
  <c r="J8" i="4"/>
  <c r="K8" i="4"/>
  <c r="L8" i="4"/>
  <c r="M8" i="4"/>
  <c r="N8" i="4"/>
  <c r="O8" i="4"/>
  <c r="P8" i="4"/>
  <c r="E68" i="4"/>
  <c r="F68" i="4"/>
  <c r="G68" i="4"/>
  <c r="H68" i="4"/>
  <c r="I68" i="4"/>
  <c r="J68" i="4"/>
  <c r="K68" i="4"/>
  <c r="L68" i="4"/>
  <c r="M68" i="4"/>
  <c r="N68" i="4"/>
  <c r="O68" i="4"/>
  <c r="P68" i="4"/>
  <c r="D68" i="4"/>
  <c r="E63" i="4" l="1"/>
  <c r="V66" i="5"/>
  <c r="R66" i="5"/>
  <c r="N66" i="5"/>
  <c r="J66" i="5"/>
  <c r="F66" i="5"/>
  <c r="X66" i="5"/>
  <c r="T66" i="5"/>
  <c r="P66" i="5"/>
  <c r="L66" i="5"/>
  <c r="H66" i="5"/>
  <c r="D68" i="5"/>
  <c r="W68" i="5"/>
  <c r="U68" i="5"/>
  <c r="S68" i="5"/>
  <c r="Q68" i="5"/>
  <c r="O68" i="5"/>
  <c r="M68" i="5"/>
  <c r="K68" i="5"/>
  <c r="I68" i="5"/>
  <c r="G68" i="5"/>
  <c r="E68" i="5"/>
  <c r="D66" i="4"/>
  <c r="Q9" i="3"/>
  <c r="Q11" i="3"/>
  <c r="Q12" i="3"/>
  <c r="Q13" i="3"/>
  <c r="Q15" i="3"/>
  <c r="Q17" i="3"/>
  <c r="Q18" i="3"/>
  <c r="Q19" i="3"/>
  <c r="Q21" i="3"/>
  <c r="Q22" i="3"/>
  <c r="Q26" i="3"/>
  <c r="Q28" i="3"/>
  <c r="Q29" i="3"/>
  <c r="Q30" i="3"/>
  <c r="Q32" i="3"/>
  <c r="Q33" i="3"/>
  <c r="Q34" i="3"/>
  <c r="Q35" i="3"/>
  <c r="Q37" i="3"/>
  <c r="Q38" i="3"/>
  <c r="Q39" i="3"/>
  <c r="Q40" i="3"/>
  <c r="Q42" i="3"/>
  <c r="Q43" i="3"/>
  <c r="Q45" i="3"/>
  <c r="Q46" i="3"/>
  <c r="Q47" i="3"/>
  <c r="Q48" i="3"/>
  <c r="Q50" i="3"/>
  <c r="Q51" i="3"/>
  <c r="Q52" i="3"/>
  <c r="Q53" i="3"/>
  <c r="Q55" i="3"/>
  <c r="Q56" i="3"/>
  <c r="Q57" i="3"/>
  <c r="Q6" i="3" s="1"/>
  <c r="Q58" i="3"/>
  <c r="Q60" i="3"/>
  <c r="F54" i="3"/>
  <c r="G54" i="3"/>
  <c r="H54" i="3"/>
  <c r="I54" i="3"/>
  <c r="J54" i="3"/>
  <c r="K54" i="3"/>
  <c r="L54" i="3"/>
  <c r="M54" i="3"/>
  <c r="N54" i="3"/>
  <c r="O54" i="3"/>
  <c r="P54" i="3"/>
  <c r="R54" i="3"/>
  <c r="S54" i="3"/>
  <c r="T54" i="3"/>
  <c r="T63" i="3" s="1"/>
  <c r="U54" i="3"/>
  <c r="V54" i="3"/>
  <c r="W54" i="3"/>
  <c r="X54" i="3"/>
  <c r="Y54" i="3"/>
  <c r="Z54" i="3"/>
  <c r="E54" i="3"/>
  <c r="F49" i="3"/>
  <c r="G49" i="3"/>
  <c r="H49" i="3"/>
  <c r="I49" i="3"/>
  <c r="J49" i="3"/>
  <c r="K49" i="3"/>
  <c r="L49" i="3"/>
  <c r="M49" i="3"/>
  <c r="N49" i="3"/>
  <c r="O49" i="3"/>
  <c r="P49" i="3"/>
  <c r="R49" i="3"/>
  <c r="S49" i="3"/>
  <c r="T49" i="3"/>
  <c r="U49" i="3"/>
  <c r="V49" i="3"/>
  <c r="W49" i="3"/>
  <c r="X49" i="3"/>
  <c r="Y49" i="3"/>
  <c r="Z49" i="3"/>
  <c r="E49" i="3"/>
  <c r="F44" i="3"/>
  <c r="G44" i="3"/>
  <c r="H44" i="3"/>
  <c r="I44" i="3"/>
  <c r="J44" i="3"/>
  <c r="K44" i="3"/>
  <c r="L44" i="3"/>
  <c r="M44" i="3"/>
  <c r="N44" i="3"/>
  <c r="O44" i="3"/>
  <c r="P44" i="3"/>
  <c r="R44" i="3"/>
  <c r="S44" i="3"/>
  <c r="T44" i="3"/>
  <c r="U44" i="3"/>
  <c r="V44" i="3"/>
  <c r="W44" i="3"/>
  <c r="X44" i="3"/>
  <c r="Y44" i="3"/>
  <c r="Z44" i="3"/>
  <c r="E44" i="3"/>
  <c r="F41" i="3"/>
  <c r="G41" i="3"/>
  <c r="H41" i="3"/>
  <c r="I41" i="3"/>
  <c r="J41" i="3"/>
  <c r="K41" i="3"/>
  <c r="L41" i="3"/>
  <c r="M41" i="3"/>
  <c r="N41" i="3"/>
  <c r="O41" i="3"/>
  <c r="P41" i="3"/>
  <c r="R41" i="3"/>
  <c r="S41" i="3"/>
  <c r="T41" i="3"/>
  <c r="U41" i="3"/>
  <c r="V41" i="3"/>
  <c r="W41" i="3"/>
  <c r="X41" i="3"/>
  <c r="Y41" i="3"/>
  <c r="Z41" i="3"/>
  <c r="E41" i="3"/>
  <c r="F36" i="3"/>
  <c r="G36" i="3"/>
  <c r="H36" i="3"/>
  <c r="I36" i="3"/>
  <c r="J36" i="3"/>
  <c r="K36" i="3"/>
  <c r="L36" i="3"/>
  <c r="M36" i="3"/>
  <c r="N36" i="3"/>
  <c r="O36" i="3"/>
  <c r="P36" i="3"/>
  <c r="R36" i="3"/>
  <c r="S36" i="3"/>
  <c r="T36" i="3"/>
  <c r="U36" i="3"/>
  <c r="V36" i="3"/>
  <c r="W36" i="3"/>
  <c r="X36" i="3"/>
  <c r="Y36" i="3"/>
  <c r="Z36" i="3"/>
  <c r="E36" i="3"/>
  <c r="F31" i="3"/>
  <c r="G31" i="3"/>
  <c r="H31" i="3"/>
  <c r="I31" i="3"/>
  <c r="J31" i="3"/>
  <c r="K31" i="3"/>
  <c r="L31" i="3"/>
  <c r="M31" i="3"/>
  <c r="N31" i="3"/>
  <c r="O31" i="3"/>
  <c r="P31" i="3"/>
  <c r="R31" i="3"/>
  <c r="S31" i="3"/>
  <c r="T31" i="3"/>
  <c r="U31" i="3"/>
  <c r="V31" i="3"/>
  <c r="W31" i="3"/>
  <c r="X31" i="3"/>
  <c r="Y31" i="3"/>
  <c r="Z31" i="3"/>
  <c r="F27" i="3"/>
  <c r="H27" i="3"/>
  <c r="I27" i="3"/>
  <c r="J27" i="3"/>
  <c r="K27" i="3"/>
  <c r="L27" i="3"/>
  <c r="M27" i="3"/>
  <c r="N27" i="3"/>
  <c r="O27" i="3"/>
  <c r="P27" i="3"/>
  <c r="R27" i="3"/>
  <c r="S27" i="3"/>
  <c r="T27" i="3"/>
  <c r="U27" i="3"/>
  <c r="V27" i="3"/>
  <c r="W27" i="3"/>
  <c r="X27" i="3"/>
  <c r="Y27" i="3"/>
  <c r="Z27" i="3"/>
  <c r="E27" i="3"/>
  <c r="F20" i="3"/>
  <c r="G20" i="3"/>
  <c r="H20" i="3"/>
  <c r="I20" i="3"/>
  <c r="J20" i="3"/>
  <c r="K20" i="3"/>
  <c r="L20" i="3"/>
  <c r="M20" i="3"/>
  <c r="N20" i="3"/>
  <c r="O20" i="3"/>
  <c r="P20" i="3"/>
  <c r="R20" i="3"/>
  <c r="S20" i="3"/>
  <c r="T20" i="3"/>
  <c r="U20" i="3"/>
  <c r="V20" i="3"/>
  <c r="W20" i="3"/>
  <c r="X20" i="3"/>
  <c r="Y20" i="3"/>
  <c r="Z20" i="3"/>
  <c r="E20" i="3"/>
  <c r="F16" i="3"/>
  <c r="G16" i="3"/>
  <c r="H16" i="3"/>
  <c r="I16" i="3"/>
  <c r="J16" i="3"/>
  <c r="K16" i="3"/>
  <c r="L16" i="3"/>
  <c r="M16" i="3"/>
  <c r="N16" i="3"/>
  <c r="O16" i="3"/>
  <c r="P16" i="3"/>
  <c r="R16" i="3"/>
  <c r="S16" i="3"/>
  <c r="T16" i="3"/>
  <c r="U16" i="3"/>
  <c r="V16" i="3"/>
  <c r="W16" i="3"/>
  <c r="X16" i="3"/>
  <c r="Y16" i="3"/>
  <c r="Z16" i="3"/>
  <c r="E16" i="3"/>
  <c r="F10" i="3"/>
  <c r="G10" i="3"/>
  <c r="G63" i="3" s="1"/>
  <c r="H10" i="3"/>
  <c r="I10" i="3"/>
  <c r="J10" i="3"/>
  <c r="K10" i="3"/>
  <c r="L10" i="3"/>
  <c r="M10" i="3"/>
  <c r="N10" i="3"/>
  <c r="O10" i="3"/>
  <c r="P10" i="3"/>
  <c r="R10" i="3"/>
  <c r="S10" i="3"/>
  <c r="T10" i="3"/>
  <c r="U10" i="3"/>
  <c r="V10" i="3"/>
  <c r="W10" i="3"/>
  <c r="X10" i="3"/>
  <c r="Y10" i="3"/>
  <c r="Z10" i="3"/>
  <c r="E10" i="3"/>
  <c r="F8" i="3"/>
  <c r="G8" i="3"/>
  <c r="H8" i="3"/>
  <c r="I8" i="3"/>
  <c r="J8" i="3"/>
  <c r="K8" i="3"/>
  <c r="L8" i="3"/>
  <c r="M8" i="3"/>
  <c r="N8" i="3"/>
  <c r="O8" i="3"/>
  <c r="P8" i="3"/>
  <c r="R8" i="3"/>
  <c r="S8" i="3"/>
  <c r="T8" i="3"/>
  <c r="U8" i="3"/>
  <c r="V8" i="3"/>
  <c r="W8" i="3"/>
  <c r="X8" i="3"/>
  <c r="Y8" i="3"/>
  <c r="Z8" i="3"/>
  <c r="E8" i="3"/>
  <c r="E63" i="3" s="1"/>
  <c r="F66" i="3"/>
  <c r="H66" i="3"/>
  <c r="I66" i="3"/>
  <c r="J66" i="3"/>
  <c r="K66" i="3"/>
  <c r="L66" i="3"/>
  <c r="M66" i="3"/>
  <c r="N66" i="3"/>
  <c r="O66" i="3"/>
  <c r="P66" i="3"/>
  <c r="R66" i="3"/>
  <c r="S66" i="3"/>
  <c r="T66" i="3"/>
  <c r="U66" i="3"/>
  <c r="V66" i="3"/>
  <c r="W66" i="3"/>
  <c r="X66" i="3"/>
  <c r="Y66" i="3"/>
  <c r="Z66" i="3"/>
  <c r="E66" i="3"/>
  <c r="D9" i="3"/>
  <c r="D11" i="3"/>
  <c r="D12" i="3"/>
  <c r="D13" i="3"/>
  <c r="D15" i="3"/>
  <c r="D17" i="3"/>
  <c r="D18" i="3"/>
  <c r="D19" i="3"/>
  <c r="D21" i="3"/>
  <c r="D22" i="3"/>
  <c r="D26" i="3"/>
  <c r="D28" i="3"/>
  <c r="G27" i="3" s="1"/>
  <c r="D29" i="3"/>
  <c r="D30" i="3"/>
  <c r="D32" i="3"/>
  <c r="D33" i="3"/>
  <c r="D34" i="3"/>
  <c r="D35" i="3"/>
  <c r="D37" i="3"/>
  <c r="D38" i="3"/>
  <c r="D39" i="3"/>
  <c r="D40" i="3"/>
  <c r="D42" i="3"/>
  <c r="D43" i="3"/>
  <c r="D45" i="3"/>
  <c r="D46" i="3"/>
  <c r="D47" i="3"/>
  <c r="D48" i="3"/>
  <c r="D50" i="3"/>
  <c r="D51" i="3"/>
  <c r="D52" i="3"/>
  <c r="D53" i="3"/>
  <c r="D55" i="3"/>
  <c r="D56" i="3"/>
  <c r="D57" i="3"/>
  <c r="D58" i="3"/>
  <c r="D60" i="3"/>
  <c r="F63" i="3" l="1"/>
  <c r="D6" i="3"/>
  <c r="D66" i="3" s="1"/>
  <c r="D41" i="3"/>
  <c r="D44" i="3"/>
  <c r="D8" i="3"/>
  <c r="D16" i="3"/>
  <c r="D20" i="3"/>
  <c r="D36" i="3"/>
  <c r="D54" i="3"/>
  <c r="D27" i="3"/>
  <c r="D49" i="3"/>
  <c r="D10" i="3"/>
  <c r="D63" i="3" s="1"/>
  <c r="G66" i="3"/>
  <c r="Q10" i="3"/>
  <c r="Q20" i="3"/>
  <c r="Q36" i="3"/>
  <c r="Q44" i="3"/>
  <c r="Q54" i="3"/>
  <c r="Q63" i="3" s="1"/>
  <c r="Q8" i="3"/>
  <c r="Q16" i="3"/>
  <c r="Q27" i="3"/>
  <c r="Q31" i="3"/>
  <c r="Q41" i="3"/>
  <c r="Q49" i="3"/>
  <c r="Q66" i="3"/>
  <c r="D31" i="3"/>
  <c r="D71" i="2" l="1"/>
</calcChain>
</file>

<file path=xl/comments1.xml><?xml version="1.0" encoding="utf-8"?>
<comments xmlns="http://schemas.openxmlformats.org/spreadsheetml/2006/main">
  <authors>
    <author>Ольга</author>
  </authors>
  <commentList>
    <comment ref="R4" authorId="0">
      <text>
        <r>
          <rPr>
            <b/>
            <sz val="8"/>
            <rFont val="Tahoma"/>
            <family val="2"/>
            <charset val="204"/>
          </rPr>
          <t xml:space="preserve">
Данные согласно форм, сдаваемых в Омскстат(1-Жилфонд; 1-КХ; 1-ТЭП; 1-Водопровод; 1-Канализация; 1-КСР; С-1; ИЖС)</t>
        </r>
      </text>
    </comment>
  </commentList>
</comments>
</file>

<file path=xl/sharedStrings.xml><?xml version="1.0" encoding="utf-8"?>
<sst xmlns="http://schemas.openxmlformats.org/spreadsheetml/2006/main" count="1116" uniqueCount="300">
  <si>
    <t>Наименование показателя</t>
  </si>
  <si>
    <t>Порядок  отражения значений в ф. № 1-МО</t>
  </si>
  <si>
    <t>Сумма СЕЛЬСКИХ ПОСЕЛЕНИЙ</t>
  </si>
  <si>
    <t>ОКТМО</t>
  </si>
  <si>
    <t>ОКПО</t>
  </si>
  <si>
    <t>1</t>
  </si>
  <si>
    <t>ТЕРРИТОРИЯ</t>
  </si>
  <si>
    <t xml:space="preserve">Общая площадь земель муниципального образования                                                                                                                                                                  </t>
  </si>
  <si>
    <t>&gt;0. С ОДНИМ ДЕСЯТИЧНЫМ знаком</t>
  </si>
  <si>
    <t>га</t>
  </si>
  <si>
    <t>ОБЪЕКТЫ БЫТОВОГО ОБСЛУЖИВАНИЯ</t>
  </si>
  <si>
    <t xml:space="preserve">Число объектов бытового обслуживания населения, оказывающих услуги </t>
  </si>
  <si>
    <t>в ЦЕЛЫХ числах</t>
  </si>
  <si>
    <t>единица</t>
  </si>
  <si>
    <t xml:space="preserve">       в том числе:</t>
  </si>
  <si>
    <t>3</t>
  </si>
  <si>
    <t xml:space="preserve">   -по  ремонту, окраске и пошиву обуви</t>
  </si>
  <si>
    <t>4</t>
  </si>
  <si>
    <t xml:space="preserve">   -по ремонту и пошиву швейных, меховых и кожаных  изделий, головных уборов и изделий текстильной   галантереи, ремонту, пошиву и вязанию трикотажных  изделий</t>
  </si>
  <si>
    <t>5</t>
  </si>
  <si>
    <t xml:space="preserve">   -по ремонту и техническому обслуживанию бытовой   радиоэлектронной аппаратуры, бытовых машин и   приборов и изготовлению металлоизделий</t>
  </si>
  <si>
    <t>6</t>
  </si>
  <si>
    <t xml:space="preserve">   -по техническому обслуживанию и ремонту транспортных  средств, машин и оборудования </t>
  </si>
  <si>
    <t>7</t>
  </si>
  <si>
    <t xml:space="preserve">   -по изготовлению и ремонту мебели</t>
  </si>
  <si>
    <t>8</t>
  </si>
  <si>
    <t xml:space="preserve">   -химической чистки и крашения, услуги прачечных</t>
  </si>
  <si>
    <t>9</t>
  </si>
  <si>
    <t xml:space="preserve">   -по ремонту и строительству жилья и других построек</t>
  </si>
  <si>
    <t>10</t>
  </si>
  <si>
    <t>11</t>
  </si>
  <si>
    <t>12</t>
  </si>
  <si>
    <t xml:space="preserve">   -фотоателье</t>
  </si>
  <si>
    <t>13</t>
  </si>
  <si>
    <t xml:space="preserve">   -ритуальные</t>
  </si>
  <si>
    <t>14</t>
  </si>
  <si>
    <t xml:space="preserve">   -прочие виды бытовых услуг</t>
  </si>
  <si>
    <t>15</t>
  </si>
  <si>
    <t xml:space="preserve">Число приемных пунктов бытового обслуживания,  принимающих заказы от населения на оказание услуг </t>
  </si>
  <si>
    <t xml:space="preserve">  в том числе:</t>
  </si>
  <si>
    <t>16</t>
  </si>
  <si>
    <t>17</t>
  </si>
  <si>
    <t xml:space="preserve">   -по ремонту и пошиву швейных, меховых и кожаных  изделий, головных уборов и изделий текстильной галантереи, ремонту, пошиву и вязанию трикотажных изделий</t>
  </si>
  <si>
    <t>18</t>
  </si>
  <si>
    <t>19</t>
  </si>
  <si>
    <t>20</t>
  </si>
  <si>
    <t>21</t>
  </si>
  <si>
    <t>22</t>
  </si>
  <si>
    <t>23</t>
  </si>
  <si>
    <t xml:space="preserve">   -ритуальных </t>
  </si>
  <si>
    <t>24</t>
  </si>
  <si>
    <t xml:space="preserve">   -прочих видов бытовых услуг</t>
  </si>
  <si>
    <t>СПОРТИВНЫЕ СООРУЖЕНИЯ</t>
  </si>
  <si>
    <t>25</t>
  </si>
  <si>
    <t>Число спортивных сооружений - всего</t>
  </si>
  <si>
    <t>26</t>
  </si>
  <si>
    <t xml:space="preserve">   -из них муниципальных</t>
  </si>
  <si>
    <t>из общего числа спортивных сооружений:</t>
  </si>
  <si>
    <t>27</t>
  </si>
  <si>
    <t xml:space="preserve">   -стадионы с трибунами</t>
  </si>
  <si>
    <t>28</t>
  </si>
  <si>
    <t xml:space="preserve">         из них муниципальные</t>
  </si>
  <si>
    <t>29</t>
  </si>
  <si>
    <t xml:space="preserve">   -плоскостные спортивные сооружения</t>
  </si>
  <si>
    <t>30</t>
  </si>
  <si>
    <t>31</t>
  </si>
  <si>
    <t xml:space="preserve">   -спортивные залы</t>
  </si>
  <si>
    <t>32</t>
  </si>
  <si>
    <t>33</t>
  </si>
  <si>
    <t xml:space="preserve">   -плавательные бассейны</t>
  </si>
  <si>
    <t>34</t>
  </si>
  <si>
    <t>35</t>
  </si>
  <si>
    <t>Число детско-юношеских спортивных школ (включая филиалы)</t>
  </si>
  <si>
    <t>36</t>
  </si>
  <si>
    <t xml:space="preserve">         из них самостоятельные</t>
  </si>
  <si>
    <t>37</t>
  </si>
  <si>
    <t>Численность занимающихся в детско-юношеских спортивных школах</t>
  </si>
  <si>
    <t>человек</t>
  </si>
  <si>
    <t>КОММУНАЛЬНАЯ СФЕРА</t>
  </si>
  <si>
    <t>Общая протяженность улиц, проездов, набережных на конец года</t>
  </si>
  <si>
    <t>С ОДНИМ ДЕСЯТИЧНЫМ знаком</t>
  </si>
  <si>
    <t>км</t>
  </si>
  <si>
    <t>Общая протяженность освещенных частей улиц, проездов набережных на конец года</t>
  </si>
  <si>
    <t>Вывезено за год твердых коммунальных отходов</t>
  </si>
  <si>
    <t>С ДВУМЯ ДЕСЯТИЧНЫМИ знаками</t>
  </si>
  <si>
    <t>тыс. м3</t>
  </si>
  <si>
    <t>тыс.т</t>
  </si>
  <si>
    <t xml:space="preserve">Одиночное протяжение уличной газовой сети </t>
  </si>
  <si>
    <t>м</t>
  </si>
  <si>
    <t>Количество негазифицированных населенных пунктов</t>
  </si>
  <si>
    <t>Число источников теплоснабжения</t>
  </si>
  <si>
    <t xml:space="preserve">       из них мощностью до 3 Гкал/ч</t>
  </si>
  <si>
    <t>Протяженность тепловых и паровых сетей в двухтрубном исчислении</t>
  </si>
  <si>
    <t>Протяженность тепловых и паровых сетей, которые были заменены и отремонтированы за отчетный год</t>
  </si>
  <si>
    <t xml:space="preserve">Одиночное протяжение уличной водопроводной сети </t>
  </si>
  <si>
    <t xml:space="preserve">       в том числе нуждающейся в замене </t>
  </si>
  <si>
    <t>Одиночное протяжение уличной водопроводной сети, которая заменена и отремонтирована за отчетный год</t>
  </si>
  <si>
    <t>Количество населенных пунктов, не имеющих водопроводов ( отдельных водопроводных сетей)</t>
  </si>
  <si>
    <t xml:space="preserve">Одиночное протяжение уличной канализационной сети </t>
  </si>
  <si>
    <t>Одиночное протяжение уличной канализационной сети, которая заменена и отремонтирована за отчетный год</t>
  </si>
  <si>
    <t>Количество населенных пунктов, не имеющих канализаций ( отдельных канализационных сетей)</t>
  </si>
  <si>
    <t>ОРГАНИЗАЦИЯ ЗДРАВООХРАНЕНИЯ</t>
  </si>
  <si>
    <t>Число лечебно-профилактических организаций</t>
  </si>
  <si>
    <t>ПОЧТОВАЯ И ТЕЛЕФОННАЯ СВЯЗЬ</t>
  </si>
  <si>
    <t>Число сельских населенных пунктов, обслуживаемых почтовой связью</t>
  </si>
  <si>
    <t>Число телефонизированных сельских населенных пунктов</t>
  </si>
  <si>
    <t>Наименование</t>
  </si>
  <si>
    <t>Код ОКТМО муниципального образования</t>
  </si>
  <si>
    <t>Код ОКТМО населенного пункта</t>
  </si>
  <si>
    <t>Раздел 1. Территория</t>
  </si>
  <si>
    <t>Контрольные данные</t>
  </si>
  <si>
    <t>Раздел 2. Объекты бытового обслуживания</t>
  </si>
  <si>
    <t>Число объектов бытового обслуживания населения, оказывающих услуги, - всего, ед.</t>
  </si>
  <si>
    <t>по ремонту, окраске
и
пошиву
обуви,
ед.</t>
  </si>
  <si>
    <t>по ремонту
и пошиву швейных, меховых
и кожаных изделий, головных уборов
и изделий текстильной галантереи, ремонту, пошиву
и вязанию трикотажных изделий, ед.</t>
  </si>
  <si>
    <t>по ремонту
и техническому обслуживанию бытовой радиоэлектронной аппаратуры, бытовых машин
и приборов
и изготовлению металлоизделий,
ед.</t>
  </si>
  <si>
    <t>по 
техническому обслуживанию
и ремонту транспортных средств,
машин и оборудования,
ед.</t>
  </si>
  <si>
    <t>по
изготов-лению
и
ремонту мебели, ед.</t>
  </si>
  <si>
    <t>хими-ческой чистки
и краше-ния,
услуги прачеч-ных, ед.</t>
  </si>
  <si>
    <t>по 
ремонту
и строи-тельству жилья
и других построек, ед.</t>
  </si>
  <si>
    <t>саун, бань
и
душевых,
ед.</t>
  </si>
  <si>
    <t>парикма-херские и космети-ческие, ед.</t>
  </si>
  <si>
    <t>фотоателье,
ед.</t>
  </si>
  <si>
    <t>ритуаль-
ные, ед.</t>
  </si>
  <si>
    <t>прочие виды бытовых услуг, ед.</t>
  </si>
  <si>
    <t>Число приемных пунктов бытового обслужива-ния, принимаю-щих
заказы от населения 
на 
оказание услуг, - 
всего, ед.</t>
  </si>
  <si>
    <t>по ремонту, окраске
и
пошиву обуви,
ед.</t>
  </si>
  <si>
    <t>по ремонту
и пошиву швейных, меховых
и кожаных изделий, головных уборов
и изделий текстильной галантереи, ремонту, пошиву и вязанию трикотажных изделий, ед.</t>
  </si>
  <si>
    <t>по ремонту
и
техническому обслужива-
нию бытовой радиоэлек-
тронной аппаратуры, бытовых
машин и приборов
и
изготовлению металлоизде-
лий, ед.</t>
  </si>
  <si>
    <t>Раздел 3. Спортивные сооружения</t>
  </si>
  <si>
    <t>Код ОКТМО
населенного пункта</t>
  </si>
  <si>
    <t>Число спортивных
сооружений - всего, ед.</t>
  </si>
  <si>
    <t>из гр. 3
муниципальные, ед.</t>
  </si>
  <si>
    <t>Стадионы с трибунами, ед.</t>
  </si>
  <si>
    <t>из гр. 5
муниципальные, ед.</t>
  </si>
  <si>
    <t>Плоскостные спортивные сооружения, ед.</t>
  </si>
  <si>
    <t>из гр. 7
муници-пальные,
ед.</t>
  </si>
  <si>
    <t>Спортив-
 ные залы,
ед.</t>
  </si>
  <si>
    <t>из гр. 9
муници-пальные, ед.</t>
  </si>
  <si>
    <t>Плаватель-
ные
бассейны,
ед.</t>
  </si>
  <si>
    <t>из гр. 11
муници-пальные,
ед.</t>
  </si>
  <si>
    <t>Число
детско-юношеских спортивных школ
(включая филиалы),
ед.</t>
  </si>
  <si>
    <t>из гр. 13
само-
стоятель-ные, ед.</t>
  </si>
  <si>
    <t>Числен-
ность занимаю-щихся
в детско-
юношес-
ких
спортив-
ных
школах, 
чел.</t>
  </si>
  <si>
    <t>Раздел 4. Коммунальная сфера</t>
  </si>
  <si>
    <t>Код
ОКТМО муници-пального образова-
ния</t>
  </si>
  <si>
    <t>Код
ОКТМО населенного пункта</t>
  </si>
  <si>
    <t>Общая
протяжен-ность
улиц,
проездов, набереж-
ных
на конец
года, км</t>
  </si>
  <si>
    <t>Общая протяжен-
ность
освещенных частей
улиц,
подъездов, набережных на конец
года, км</t>
  </si>
  <si>
    <t>Вывезе-
но за год
твердых 
комму-
нальных отходов,
тыс. м3</t>
  </si>
  <si>
    <t>из гр. 5
на
объекты, используе-
мые для обработки отходов,
тыс. м3</t>
  </si>
  <si>
    <t>Вывезено 
за год твердых комму-нальных отходов, тыс. т</t>
  </si>
  <si>
    <t>из гр. 7
на
объекты, исполь-
зуемые
для обработки отходов,
тыс. т</t>
  </si>
  <si>
    <t>Одиноч-
ное
протяже-
ние
уличной газовой
сети, м</t>
  </si>
  <si>
    <t>Коли-
чество
негази-
фици-
рован-
ных
насе-
ленных
пунктов,
ед.</t>
  </si>
  <si>
    <t>Число
источ-
ников
тепло-
снабже-
ния, ед.</t>
  </si>
  <si>
    <t>из гр. 11
мощностью
до 3 Гкал/ч, ед.</t>
  </si>
  <si>
    <t>Протяженность
тепловых и паровых
сетей в двухтруб-
ном исчислении, м</t>
  </si>
  <si>
    <t>из гр. 13
нуждающихся
в замене, м</t>
  </si>
  <si>
    <t>Протяженность тепловых
и паровых сетей, которые
были заменены
и отремонтированы
за отчетный год, м</t>
  </si>
  <si>
    <t>Одиночное
протяжение
уличной
водопроводной
сети, м</t>
  </si>
  <si>
    <t>из гр. 16
нуждающейся
в замене, м</t>
  </si>
  <si>
    <t>Одиночное
протяжение
уличной водопроводной
сети, которая
заменена и
отремонтирована
за отчетный 
год, м</t>
  </si>
  <si>
    <t>Количество населенных пунктов,
не имеющих водопроводов (отдельных водопровод-
ных сетей), ед.</t>
  </si>
  <si>
    <t>Одиночное протяжение уличной
канализа-
ционной сети,
м</t>
  </si>
  <si>
    <t>из гр. 20
нуждающейся
в замене, м</t>
  </si>
  <si>
    <t>Одиночное
протяжение
уличной
канализационной
сети, которая
заменена и
отремонтирована за отчетный год,
м</t>
  </si>
  <si>
    <t>Количество населенных пунктов,
не имеющих канали-
заций (отдельных канализационных  сетей), ед.</t>
  </si>
  <si>
    <t>Раздел 5. Организации здравоохранения</t>
  </si>
  <si>
    <t>Число лечебно-профилактических
организаций, ед.</t>
  </si>
  <si>
    <t>Раздел 6. Почтовая и телефонная связь</t>
  </si>
  <si>
    <t>Код ОКТМО
муниципального образования</t>
  </si>
  <si>
    <t>Код ОКТМО
населенного
пункта</t>
  </si>
  <si>
    <t>Число сельских населенных
пунктов, обслуживаемых
почтовой связью, ед.</t>
  </si>
  <si>
    <t>Число телефонизированных сельских 
населенных пунктов, ед.</t>
  </si>
  <si>
    <t>х</t>
  </si>
  <si>
    <t>Общая площадь земель муниципального образования, га</t>
  </si>
  <si>
    <t>Расхождение с контрольными данными</t>
  </si>
  <si>
    <t>В том числе по населенным пунктам:</t>
  </si>
  <si>
    <t>Наименование муниципального образования</t>
  </si>
  <si>
    <t>Обращаем Ваше внимание на следующее:</t>
  </si>
  <si>
    <t xml:space="preserve">Код предприятия (ОКПО) </t>
  </si>
  <si>
    <t xml:space="preserve">КОДЫ </t>
  </si>
  <si>
    <t>(указываются в кодовой части титульного листа отчета формы № 1-МО)</t>
  </si>
  <si>
    <t>Код типа муниципального образования (ОКТМО)</t>
  </si>
  <si>
    <t>Код  по локальному классификатору типов муниципального образования</t>
  </si>
  <si>
    <t>Муниципальный район</t>
  </si>
  <si>
    <t>Сельское поселение</t>
  </si>
  <si>
    <t>по
изготовлению
и ремонту
мебели, ед.</t>
  </si>
  <si>
    <t>химической чистки
и крашения,
услуги
прачечных, ед.</t>
  </si>
  <si>
    <t>по ремонту
и строительству жилья и других построек, ед.</t>
  </si>
  <si>
    <t>фотоателье, ед.</t>
  </si>
  <si>
    <t>ритуальных, ед.</t>
  </si>
  <si>
    <t>прочие виды бытовых 
услуг, ед.</t>
  </si>
  <si>
    <r>
      <t>тыс. м</t>
    </r>
    <r>
      <rPr>
        <vertAlign val="superscript"/>
        <sz val="10"/>
        <color rgb="FF000000"/>
        <rFont val="Times New Roman"/>
        <family val="1"/>
        <charset val="204"/>
      </rPr>
      <t>3</t>
    </r>
  </si>
  <si>
    <t>Городское поселение</t>
  </si>
  <si>
    <t>Итого по городскому и сельским поселениям</t>
  </si>
  <si>
    <t>№ строки</t>
  </si>
  <si>
    <t>ед. изм.</t>
  </si>
  <si>
    <t>Алексеевское сельское поселение</t>
  </si>
  <si>
    <t>Борчанское сельское поселение</t>
  </si>
  <si>
    <t>Георгиевское сельское поселение</t>
  </si>
  <si>
    <t>Михайловское сельское поселение</t>
  </si>
  <si>
    <t>Некрасовское сельское поселение</t>
  </si>
  <si>
    <t>Новосельское сельское поселение</t>
  </si>
  <si>
    <t>Победительское сельское поселение</t>
  </si>
  <si>
    <t>Сыропятское сельское поселение</t>
  </si>
  <si>
    <t>Черниговское сельское поселение</t>
  </si>
  <si>
    <t>Юрьевское сельское поселение</t>
  </si>
  <si>
    <t>Кормиловское ГОРОДСКОЕ ПОСЕЛЕНИЕ</t>
  </si>
  <si>
    <t>Кормиловский муниципальный РАЙОН</t>
  </si>
  <si>
    <t>52623402000</t>
  </si>
  <si>
    <t>52623404000</t>
  </si>
  <si>
    <t>52623407000</t>
  </si>
  <si>
    <t>52623410000</t>
  </si>
  <si>
    <t>52623413000</t>
  </si>
  <si>
    <t>52623416000</t>
  </si>
  <si>
    <t>52623419000</t>
  </si>
  <si>
    <t>52623422000</t>
  </si>
  <si>
    <t>52623425000</t>
  </si>
  <si>
    <t>52623428000</t>
  </si>
  <si>
    <t>52623151000</t>
  </si>
  <si>
    <t>52623000000</t>
  </si>
  <si>
    <t>04203119</t>
  </si>
  <si>
    <t>04203125</t>
  </si>
  <si>
    <t>04203131</t>
  </si>
  <si>
    <t>04203148</t>
  </si>
  <si>
    <t>04204159</t>
  </si>
  <si>
    <t>04204165</t>
  </si>
  <si>
    <t>04203154</t>
  </si>
  <si>
    <t>04203160</t>
  </si>
  <si>
    <t>04203177</t>
  </si>
  <si>
    <t>04203183</t>
  </si>
  <si>
    <t>78792545</t>
  </si>
  <si>
    <t>04035946</t>
  </si>
  <si>
    <t>из них на объекты, используемые   для обработки отходов</t>
  </si>
  <si>
    <t xml:space="preserve">       в том числе нуждающихся в замене </t>
  </si>
  <si>
    <t>Кормиловский муниципальный район</t>
  </si>
  <si>
    <t>Кормиловское городское поселение</t>
  </si>
  <si>
    <t>Победительское сельское население</t>
  </si>
  <si>
    <t>Сыропятское сельское население</t>
  </si>
  <si>
    <t>Черниговское сельское население</t>
  </si>
  <si>
    <t>Юрьевское сельское население</t>
  </si>
  <si>
    <t>Всего по Кормиловскому муниципальному району</t>
  </si>
  <si>
    <t>с Алексеевка</t>
  </si>
  <si>
    <t>д Дубровка</t>
  </si>
  <si>
    <t>д Егорьевка</t>
  </si>
  <si>
    <t>д Михеевка</t>
  </si>
  <si>
    <t>рп Кормиловка</t>
  </si>
  <si>
    <t>д Степановка</t>
  </si>
  <si>
    <t>с Борки</t>
  </si>
  <si>
    <t>д Корниловка</t>
  </si>
  <si>
    <t>д Новая Деревня</t>
  </si>
  <si>
    <t>с Георгиевка</t>
  </si>
  <si>
    <t>д Богдановка</t>
  </si>
  <si>
    <t>д Зотино</t>
  </si>
  <si>
    <t>д Самаринка</t>
  </si>
  <si>
    <t>ж/д остановочный пункт 2767 км</t>
  </si>
  <si>
    <t>ж/д остановочный пункт 2771 км</t>
  </si>
  <si>
    <t>с Михайловка</t>
  </si>
  <si>
    <t>д Ефимовка</t>
  </si>
  <si>
    <t>д 2-я Фоминовка</t>
  </si>
  <si>
    <t>с Некрасовка</t>
  </si>
  <si>
    <t>д Новороссийка</t>
  </si>
  <si>
    <t>д Салтыковка</t>
  </si>
  <si>
    <t>д Сосновка</t>
  </si>
  <si>
    <t>с Новоселье</t>
  </si>
  <si>
    <t>д Веселый Привал</t>
  </si>
  <si>
    <t>д Новая Ивановка</t>
  </si>
  <si>
    <t>д 1-я Фоминовка</t>
  </si>
  <si>
    <t>с Победитель</t>
  </si>
  <si>
    <t>д Спайка</t>
  </si>
  <si>
    <t>с Сыропятское</t>
  </si>
  <si>
    <t>д Байкал</t>
  </si>
  <si>
    <t>д Сыропятская</t>
  </si>
  <si>
    <t>ст Сыропятское</t>
  </si>
  <si>
    <t>с Черниговка</t>
  </si>
  <si>
    <t>д Аксаковка</t>
  </si>
  <si>
    <t>д Немировка</t>
  </si>
  <si>
    <t>д Станкеевка</t>
  </si>
  <si>
    <t>с Юрьево</t>
  </si>
  <si>
    <t>д Игнатьево</t>
  </si>
  <si>
    <t>д Кольцово</t>
  </si>
  <si>
    <t>д Круглово</t>
  </si>
  <si>
    <t>д Никитино</t>
  </si>
  <si>
    <t>п Рощинский</t>
  </si>
  <si>
    <t xml:space="preserve">  1) Муниципальный район предоставляет сводный отчет, обобщающий входящие в его состав городские и сельские муниципальные образования.</t>
  </si>
  <si>
    <t xml:space="preserve"> 2) Сельские и городские поселения предоставляют отчет  в разрезе населенных пунктов - данные заполняются по всем населенным пунктам, входящим в состав муниципального образования, с указанием кода ОКТМО населенного пункта (графа 2 разделов отчета).</t>
  </si>
  <si>
    <t>КОРМИЛОВСКИЙ 2023</t>
  </si>
  <si>
    <r>
      <rPr>
        <b/>
        <sz val="10"/>
        <color rgb="FF000080"/>
        <rFont val="Times New Roman"/>
        <family val="1"/>
        <charset val="204"/>
      </rPr>
      <t xml:space="preserve">2023 </t>
    </r>
    <r>
      <rPr>
        <b/>
        <sz val="10"/>
        <color rgb="FF000000"/>
        <rFont val="Times New Roman"/>
        <family val="1"/>
        <charset val="204"/>
      </rPr>
      <t>г.           (контроль)</t>
    </r>
    <r>
      <rPr>
        <b/>
        <sz val="10"/>
        <color rgb="FFFF0000"/>
        <rFont val="Times New Roman"/>
        <family val="1"/>
        <charset val="204"/>
      </rPr>
      <t xml:space="preserve"> *</t>
    </r>
  </si>
  <si>
    <r>
      <t xml:space="preserve">Справочно данные по МР за </t>
    </r>
    <r>
      <rPr>
        <b/>
        <sz val="10"/>
        <color rgb="FF003399"/>
        <rFont val="Times New Roman"/>
        <family val="1"/>
        <charset val="204"/>
      </rPr>
      <t>2022</t>
    </r>
    <r>
      <rPr>
        <b/>
        <sz val="10"/>
        <color rgb="FF000000"/>
        <rFont val="Times New Roman"/>
        <family val="1"/>
        <charset val="204"/>
      </rPr>
      <t xml:space="preserve"> год</t>
    </r>
  </si>
  <si>
    <t>Кормиловский муниципальный район 2024</t>
  </si>
  <si>
    <t>Справочно 2023 г.</t>
  </si>
  <si>
    <t>Расхождения с данными 2023 г.</t>
  </si>
  <si>
    <t>Пояснения по расхожениям с контрольными данными и данными 2023 г.</t>
  </si>
  <si>
    <t>Итого по населенным пунктам</t>
  </si>
  <si>
    <t>Пояснения по расхожениям с данными 2023 г.</t>
  </si>
  <si>
    <t xml:space="preserve">   -саун,бань и душевых</t>
  </si>
  <si>
    <t xml:space="preserve">   -парикмахерские и косметические</t>
  </si>
  <si>
    <t>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</si>
</sst>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003399"/>
      <name val="Times New Roman"/>
      <family val="1"/>
      <charset val="204"/>
    </font>
    <font>
      <b/>
      <u/>
      <sz val="10"/>
      <color rgb="FF00339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80"/>
      <name val="Times New Roman"/>
      <family val="1"/>
      <charset val="204"/>
    </font>
    <font>
      <b/>
      <sz val="10"/>
      <color rgb="FF003399"/>
      <name val="Times New Roman"/>
      <family val="1"/>
      <charset val="204"/>
    </font>
    <font>
      <b/>
      <sz val="9"/>
      <color rgb="FF000000"/>
      <name val="Arial"/>
      <family val="2"/>
      <charset val="204"/>
    </font>
    <font>
      <b/>
      <u/>
      <sz val="9"/>
      <color rgb="FF000000"/>
      <name val="Arial"/>
      <family val="2"/>
      <charset val="204"/>
    </font>
    <font>
      <i/>
      <sz val="10"/>
      <color rgb="FF000000"/>
      <name val="Times New Roman"/>
      <family val="1"/>
      <charset val="204"/>
    </font>
    <font>
      <b/>
      <sz val="14"/>
      <color rgb="FF1F497D"/>
      <name val="Times New Roman"/>
      <family val="1"/>
      <charset val="204"/>
    </font>
    <font>
      <b/>
      <sz val="12.5"/>
      <color rgb="FF003399"/>
      <name val="Times New Roman"/>
      <family val="1"/>
      <charset val="204"/>
    </font>
    <font>
      <b/>
      <sz val="12.5"/>
      <color theme="3"/>
      <name val="Times New Roman"/>
      <family val="1"/>
      <charset val="204"/>
    </font>
    <font>
      <b/>
      <sz val="12.5"/>
      <color rgb="FF000000"/>
      <name val="Times New Roman"/>
      <family val="1"/>
      <charset val="204"/>
    </font>
    <font>
      <b/>
      <sz val="12.5"/>
      <color rgb="FF1F497D"/>
      <name val="Times New Roman"/>
      <family val="1"/>
      <charset val="204"/>
    </font>
    <font>
      <b/>
      <sz val="12.5"/>
      <color theme="1"/>
      <name val="Times New Roman"/>
      <family val="1"/>
      <charset val="204"/>
    </font>
    <font>
      <u/>
      <sz val="11"/>
      <color rgb="FF000000"/>
      <name val="Calibri"/>
      <family val="2"/>
      <charset val="204"/>
    </font>
    <font>
      <b/>
      <sz val="8"/>
      <name val="Tahoma"/>
      <family val="2"/>
      <charset val="204"/>
    </font>
    <font>
      <sz val="10"/>
      <name val="Arial"/>
      <family val="2"/>
      <charset val="1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charset val="204"/>
    </font>
    <font>
      <i/>
      <sz val="11"/>
      <color rgb="FF000000"/>
      <name val="Calibri"/>
      <family val="2"/>
      <charset val="204"/>
    </font>
    <font>
      <b/>
      <sz val="10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rgb="FFC6D9F1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CD5B5"/>
        <bgColor rgb="FFFCD5B5"/>
      </patternFill>
    </fill>
    <fill>
      <patternFill patternType="solid">
        <fgColor theme="9" tint="0.79998168889431442"/>
        <bgColor rgb="FFFDEADA"/>
      </patternFill>
    </fill>
    <fill>
      <patternFill patternType="solid">
        <fgColor rgb="FFD7E4BD"/>
        <bgColor rgb="FFD7E4BD"/>
      </patternFill>
    </fill>
    <fill>
      <patternFill patternType="solid">
        <fgColor rgb="FFD9D9D9"/>
        <bgColor rgb="FFD9D9D9"/>
      </patternFill>
    </fill>
    <fill>
      <patternFill patternType="solid">
        <fgColor theme="6" tint="0.59999389629810485"/>
        <bgColor rgb="FFD7E4BD"/>
      </patternFill>
    </fill>
    <fill>
      <patternFill patternType="solid">
        <fgColor theme="0" tint="-0.14999847407452621"/>
        <bgColor rgb="FFD9D9D9"/>
      </patternFill>
    </fill>
    <fill>
      <patternFill patternType="solid">
        <fgColor theme="4" tint="0.79998168889431442"/>
        <bgColor rgb="FFCCCCFF"/>
      </patternFill>
    </fill>
    <fill>
      <patternFill patternType="solid">
        <fgColor theme="0" tint="-0.14999847407452621"/>
        <bgColor rgb="FFC6D9F1"/>
      </patternFill>
    </fill>
    <fill>
      <patternFill patternType="solid">
        <fgColor theme="9" tint="0.79998168889431442"/>
        <bgColor rgb="FFFFC000"/>
      </patternFill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8" fillId="0" borderId="0"/>
    <xf numFmtId="0" fontId="18" fillId="0" borderId="0"/>
    <xf numFmtId="0" fontId="40" fillId="0" borderId="0"/>
    <xf numFmtId="0" fontId="41" fillId="0" borderId="0"/>
  </cellStyleXfs>
  <cellXfs count="304">
    <xf numFmtId="0" fontId="0" fillId="0" borderId="0" xfId="0"/>
    <xf numFmtId="0" fontId="6" fillId="7" borderId="2" xfId="0" applyNumberFormat="1" applyFont="1" applyFill="1" applyBorder="1" applyAlignment="1" applyProtection="1">
      <alignment horizontal="left" vertical="center" wrapText="1" shrinkToFit="1"/>
    </xf>
    <xf numFmtId="0" fontId="6" fillId="0" borderId="2" xfId="0" applyNumberFormat="1" applyFont="1" applyFill="1" applyBorder="1" applyAlignment="1" applyProtection="1">
      <alignment horizontal="left" vertical="center" wrapText="1" shrinkToFit="1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7" fillId="7" borderId="2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left" vertical="center" wrapText="1" shrinkToFi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165" fontId="6" fillId="0" borderId="2" xfId="0" applyNumberFormat="1" applyFont="1" applyFill="1" applyBorder="1" applyAlignment="1" applyProtection="1">
      <alignment horizontal="left" vertical="center" wrapText="1" shrinkToFit="1"/>
    </xf>
    <xf numFmtId="165" fontId="7" fillId="0" borderId="2" xfId="0" applyNumberFormat="1" applyFont="1" applyFill="1" applyBorder="1" applyAlignment="1" applyProtection="1">
      <alignment horizontal="center" vertical="center" wrapText="1" shrinkToFit="1"/>
    </xf>
    <xf numFmtId="2" fontId="7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 shrinkToFit="1"/>
    </xf>
    <xf numFmtId="0" fontId="4" fillId="0" borderId="2" xfId="0" applyFont="1" applyFill="1" applyBorder="1" applyAlignment="1">
      <alignment horizontal="left" vertical="center" wrapText="1" shrinkToFit="1"/>
    </xf>
    <xf numFmtId="0" fontId="8" fillId="0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10" fillId="0" borderId="2" xfId="0" applyFont="1" applyBorder="1"/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10" fillId="0" borderId="5" xfId="0" applyFont="1" applyBorder="1"/>
    <xf numFmtId="0" fontId="11" fillId="0" borderId="2" xfId="0" applyFont="1" applyBorder="1"/>
    <xf numFmtId="0" fontId="10" fillId="0" borderId="0" xfId="0" applyFont="1" applyAlignment="1">
      <alignment wrapText="1"/>
    </xf>
    <xf numFmtId="0" fontId="10" fillId="0" borderId="0" xfId="0" applyFont="1"/>
    <xf numFmtId="0" fontId="10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wrapText="1"/>
    </xf>
    <xf numFmtId="0" fontId="10" fillId="0" borderId="2" xfId="0" applyFont="1" applyBorder="1" applyAlignment="1">
      <alignment horizontal="center" wrapText="1"/>
    </xf>
    <xf numFmtId="49" fontId="10" fillId="0" borderId="2" xfId="0" applyNumberFormat="1" applyFont="1" applyBorder="1" applyAlignment="1">
      <alignment horizontal="center"/>
    </xf>
    <xf numFmtId="165" fontId="11" fillId="0" borderId="2" xfId="0" applyNumberFormat="1" applyFont="1" applyBorder="1"/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wrapText="1"/>
    </xf>
    <xf numFmtId="49" fontId="11" fillId="0" borderId="2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6" borderId="2" xfId="0" applyFont="1" applyFill="1" applyBorder="1" applyAlignment="1">
      <alignment horizontal="center" wrapText="1"/>
    </xf>
    <xf numFmtId="0" fontId="10" fillId="6" borderId="2" xfId="0" applyFont="1" applyFill="1" applyBorder="1" applyAlignment="1">
      <alignment horizontal="center" wrapText="1"/>
    </xf>
    <xf numFmtId="0" fontId="11" fillId="5" borderId="2" xfId="0" applyFont="1" applyFill="1" applyBorder="1" applyAlignment="1">
      <alignment wrapText="1"/>
    </xf>
    <xf numFmtId="0" fontId="10" fillId="5" borderId="2" xfId="0" applyFont="1" applyFill="1" applyBorder="1"/>
    <xf numFmtId="0" fontId="10" fillId="8" borderId="2" xfId="0" applyFont="1" applyFill="1" applyBorder="1"/>
    <xf numFmtId="0" fontId="11" fillId="9" borderId="2" xfId="0" applyFont="1" applyFill="1" applyBorder="1" applyAlignment="1">
      <alignment wrapText="1"/>
    </xf>
    <xf numFmtId="0" fontId="10" fillId="9" borderId="2" xfId="0" applyFont="1" applyFill="1" applyBorder="1"/>
    <xf numFmtId="165" fontId="11" fillId="9" borderId="2" xfId="0" applyNumberFormat="1" applyFont="1" applyFill="1" applyBorder="1" applyAlignment="1">
      <alignment horizontal="right"/>
    </xf>
    <xf numFmtId="0" fontId="11" fillId="5" borderId="2" xfId="0" applyFont="1" applyFill="1" applyBorder="1"/>
    <xf numFmtId="0" fontId="11" fillId="9" borderId="2" xfId="0" applyFont="1" applyFill="1" applyBorder="1"/>
    <xf numFmtId="165" fontId="10" fillId="9" borderId="2" xfId="0" applyNumberFormat="1" applyFont="1" applyFill="1" applyBorder="1"/>
    <xf numFmtId="0" fontId="11" fillId="6" borderId="2" xfId="0" applyFont="1" applyFill="1" applyBorder="1" applyAlignment="1">
      <alignment wrapText="1"/>
    </xf>
    <xf numFmtId="0" fontId="11" fillId="3" borderId="2" xfId="0" applyFont="1" applyFill="1" applyBorder="1"/>
    <xf numFmtId="0" fontId="10" fillId="3" borderId="2" xfId="0" applyFont="1" applyFill="1" applyBorder="1"/>
    <xf numFmtId="0" fontId="11" fillId="3" borderId="2" xfId="0" applyFont="1" applyFill="1" applyBorder="1" applyAlignment="1">
      <alignment wrapText="1"/>
    </xf>
    <xf numFmtId="1" fontId="10" fillId="9" borderId="2" xfId="0" applyNumberFormat="1" applyFont="1" applyFill="1" applyBorder="1"/>
    <xf numFmtId="0" fontId="10" fillId="6" borderId="2" xfId="0" applyFont="1" applyFill="1" applyBorder="1"/>
    <xf numFmtId="0" fontId="11" fillId="6" borderId="8" xfId="0" applyFont="1" applyFill="1" applyBorder="1" applyAlignment="1">
      <alignment wrapText="1"/>
    </xf>
    <xf numFmtId="165" fontId="11" fillId="6" borderId="2" xfId="0" applyNumberFormat="1" applyFont="1" applyFill="1" applyBorder="1" applyAlignment="1">
      <alignment horizontal="right"/>
    </xf>
    <xf numFmtId="0" fontId="11" fillId="8" borderId="2" xfId="0" applyFont="1" applyFill="1" applyBorder="1" applyAlignment="1">
      <alignment horizontal="left" vertical="center" wrapText="1"/>
    </xf>
    <xf numFmtId="0" fontId="11" fillId="8" borderId="2" xfId="0" applyFont="1" applyFill="1" applyBorder="1" applyAlignment="1">
      <alignment vertical="center" wrapText="1"/>
    </xf>
    <xf numFmtId="0" fontId="10" fillId="9" borderId="2" xfId="0" applyFont="1" applyFill="1" applyBorder="1" applyAlignment="1">
      <alignment wrapText="1"/>
    </xf>
    <xf numFmtId="0" fontId="10" fillId="8" borderId="2" xfId="0" applyFont="1" applyFill="1" applyBorder="1" applyAlignment="1">
      <alignment wrapText="1"/>
    </xf>
    <xf numFmtId="1" fontId="11" fillId="6" borderId="2" xfId="0" applyNumberFormat="1" applyFont="1" applyFill="1" applyBorder="1"/>
    <xf numFmtId="0" fontId="11" fillId="6" borderId="2" xfId="0" applyFont="1" applyFill="1" applyBorder="1"/>
    <xf numFmtId="2" fontId="11" fillId="6" borderId="2" xfId="0" applyNumberFormat="1" applyFont="1" applyFill="1" applyBorder="1"/>
    <xf numFmtId="165" fontId="11" fillId="3" borderId="2" xfId="0" applyNumberFormat="1" applyFont="1" applyFill="1" applyBorder="1"/>
    <xf numFmtId="2" fontId="11" fillId="3" borderId="2" xfId="0" applyNumberFormat="1" applyFont="1" applyFill="1" applyBorder="1"/>
    <xf numFmtId="2" fontId="10" fillId="9" borderId="2" xfId="0" applyNumberFormat="1" applyFont="1" applyFill="1" applyBorder="1"/>
    <xf numFmtId="165" fontId="11" fillId="11" borderId="2" xfId="0" applyNumberFormat="1" applyFont="1" applyFill="1" applyBorder="1" applyAlignment="1">
      <alignment wrapText="1"/>
    </xf>
    <xf numFmtId="0" fontId="10" fillId="11" borderId="2" xfId="0" applyFont="1" applyFill="1" applyBorder="1" applyAlignment="1">
      <alignment wrapText="1"/>
    </xf>
    <xf numFmtId="0" fontId="10" fillId="11" borderId="2" xfId="0" applyFont="1" applyFill="1" applyBorder="1"/>
    <xf numFmtId="165" fontId="11" fillId="11" borderId="2" xfId="0" applyNumberFormat="1" applyFont="1" applyFill="1" applyBorder="1"/>
    <xf numFmtId="165" fontId="11" fillId="6" borderId="2" xfId="0" applyNumberFormat="1" applyFont="1" applyFill="1" applyBorder="1"/>
    <xf numFmtId="0" fontId="11" fillId="11" borderId="2" xfId="0" applyFont="1" applyFill="1" applyBorder="1"/>
    <xf numFmtId="0" fontId="10" fillId="11" borderId="5" xfId="0" applyFont="1" applyFill="1" applyBorder="1"/>
    <xf numFmtId="0" fontId="11" fillId="11" borderId="2" xfId="0" applyFont="1" applyFill="1" applyBorder="1" applyAlignment="1">
      <alignment wrapText="1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8" xfId="0" applyFont="1" applyBorder="1" applyAlignment="1">
      <alignment wrapText="1"/>
    </xf>
    <xf numFmtId="0" fontId="10" fillId="0" borderId="8" xfId="0" applyFont="1" applyBorder="1"/>
    <xf numFmtId="165" fontId="11" fillId="11" borderId="8" xfId="0" applyNumberFormat="1" applyFont="1" applyFill="1" applyBorder="1"/>
    <xf numFmtId="0" fontId="10" fillId="0" borderId="0" xfId="0" applyFont="1" applyBorder="1"/>
    <xf numFmtId="0" fontId="10" fillId="0" borderId="3" xfId="0" applyFont="1" applyBorder="1"/>
    <xf numFmtId="0" fontId="10" fillId="11" borderId="3" xfId="0" applyFont="1" applyFill="1" applyBorder="1"/>
    <xf numFmtId="2" fontId="11" fillId="0" borderId="2" xfId="0" applyNumberFormat="1" applyFont="1" applyBorder="1"/>
    <xf numFmtId="2" fontId="11" fillId="11" borderId="2" xfId="0" applyNumberFormat="1" applyFont="1" applyFill="1" applyBorder="1"/>
    <xf numFmtId="165" fontId="10" fillId="11" borderId="2" xfId="0" applyNumberFormat="1" applyFont="1" applyFill="1" applyBorder="1"/>
    <xf numFmtId="2" fontId="10" fillId="11" borderId="2" xfId="0" applyNumberFormat="1" applyFont="1" applyFill="1" applyBorder="1"/>
    <xf numFmtId="0" fontId="12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5" fontId="11" fillId="6" borderId="2" xfId="0" applyNumberFormat="1" applyFont="1" applyFill="1" applyBorder="1" applyAlignment="1">
      <alignment wrapText="1"/>
    </xf>
    <xf numFmtId="0" fontId="15" fillId="2" borderId="9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6" borderId="2" xfId="0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2" borderId="2" xfId="0" applyNumberFormat="1" applyFont="1" applyFill="1" applyBorder="1"/>
    <xf numFmtId="1" fontId="10" fillId="2" borderId="2" xfId="0" applyNumberFormat="1" applyFont="1" applyFill="1" applyBorder="1"/>
    <xf numFmtId="1" fontId="11" fillId="11" borderId="2" xfId="0" applyNumberFormat="1" applyFont="1" applyFill="1" applyBorder="1"/>
    <xf numFmtId="1" fontId="10" fillId="11" borderId="2" xfId="0" applyNumberFormat="1" applyFont="1" applyFill="1" applyBorder="1"/>
    <xf numFmtId="0" fontId="10" fillId="0" borderId="2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wrapText="1"/>
    </xf>
    <xf numFmtId="0" fontId="22" fillId="0" borderId="2" xfId="0" applyFont="1" applyBorder="1" applyAlignment="1">
      <alignment horizontal="center" wrapText="1"/>
    </xf>
    <xf numFmtId="0" fontId="22" fillId="0" borderId="2" xfId="0" applyFont="1" applyBorder="1" applyAlignment="1">
      <alignment horizontal="center"/>
    </xf>
    <xf numFmtId="49" fontId="22" fillId="0" borderId="2" xfId="0" applyNumberFormat="1" applyFont="1" applyBorder="1" applyAlignment="1">
      <alignment horizontal="center"/>
    </xf>
    <xf numFmtId="0" fontId="13" fillId="0" borderId="2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13" fillId="0" borderId="3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23" fillId="0" borderId="2" xfId="0" applyFont="1" applyBorder="1" applyAlignment="1">
      <alignment wrapText="1"/>
    </xf>
    <xf numFmtId="0" fontId="23" fillId="0" borderId="2" xfId="0" applyFont="1" applyBorder="1" applyAlignment="1">
      <alignment horizontal="center" wrapText="1"/>
    </xf>
    <xf numFmtId="0" fontId="23" fillId="0" borderId="2" xfId="0" applyFont="1" applyBorder="1" applyAlignment="1">
      <alignment horizontal="center"/>
    </xf>
    <xf numFmtId="0" fontId="0" fillId="0" borderId="0" xfId="0" applyFont="1" applyAlignment="1">
      <alignment indent="1"/>
    </xf>
    <xf numFmtId="49" fontId="23" fillId="0" borderId="2" xfId="0" applyNumberFormat="1" applyFont="1" applyBorder="1" applyAlignment="1">
      <alignment horizontal="center"/>
    </xf>
    <xf numFmtId="0" fontId="23" fillId="0" borderId="0" xfId="0" applyFont="1" applyAlignment="1">
      <alignment horizontal="center"/>
    </xf>
    <xf numFmtId="165" fontId="11" fillId="11" borderId="3" xfId="0" applyNumberFormat="1" applyFont="1" applyFill="1" applyBorder="1"/>
    <xf numFmtId="165" fontId="13" fillId="11" borderId="3" xfId="0" applyNumberFormat="1" applyFont="1" applyFill="1" applyBorder="1"/>
    <xf numFmtId="0" fontId="13" fillId="11" borderId="2" xfId="0" applyFont="1" applyFill="1" applyBorder="1"/>
    <xf numFmtId="49" fontId="22" fillId="2" borderId="2" xfId="0" applyNumberFormat="1" applyFont="1" applyFill="1" applyBorder="1" applyAlignment="1">
      <alignment horizontal="center" wrapText="1"/>
    </xf>
    <xf numFmtId="1" fontId="10" fillId="0" borderId="2" xfId="0" applyNumberFormat="1" applyFont="1" applyBorder="1"/>
    <xf numFmtId="1" fontId="11" fillId="0" borderId="2" xfId="0" applyNumberFormat="1" applyFont="1" applyBorder="1"/>
    <xf numFmtId="0" fontId="0" fillId="0" borderId="0" xfId="0" applyNumberFormat="1" applyFont="1" applyFill="1" applyBorder="1" applyAlignment="1" applyProtection="1"/>
    <xf numFmtId="0" fontId="25" fillId="0" borderId="0" xfId="0" applyNumberFormat="1" applyFont="1" applyFill="1" applyBorder="1" applyAlignment="1" applyProtection="1">
      <alignment horizontal="center" vertical="center"/>
    </xf>
    <xf numFmtId="0" fontId="26" fillId="12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/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 shrinkToFi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6" fillId="7" borderId="2" xfId="0" applyNumberFormat="1" applyFont="1" applyFill="1" applyBorder="1" applyAlignment="1" applyProtection="1">
      <alignment horizontal="center" vertical="center" wrapText="1"/>
    </xf>
    <xf numFmtId="0" fontId="6" fillId="13" borderId="2" xfId="0" applyNumberFormat="1" applyFont="1" applyFill="1" applyBorder="1" applyAlignment="1" applyProtection="1">
      <alignment horizontal="center" vertical="center" wrapText="1"/>
    </xf>
    <xf numFmtId="0" fontId="6" fillId="14" borderId="2" xfId="0" applyNumberFormat="1" applyFont="1" applyFill="1" applyBorder="1" applyAlignment="1" applyProtection="1">
      <alignment horizontal="center" vertical="center" wrapText="1"/>
    </xf>
    <xf numFmtId="0" fontId="6" fillId="15" borderId="2" xfId="0" applyNumberFormat="1" applyFont="1" applyFill="1" applyBorder="1" applyAlignment="1" applyProtection="1">
      <alignment horizontal="center" vertical="center" wrapText="1" shrinkToFit="1"/>
    </xf>
    <xf numFmtId="49" fontId="6" fillId="0" borderId="2" xfId="0" applyNumberFormat="1" applyFont="1" applyFill="1" applyBorder="1" applyAlignment="1" applyProtection="1">
      <alignment horizontal="center" vertical="center" wrapText="1" shrinkToFit="1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49" fontId="29" fillId="0" borderId="2" xfId="0" applyNumberFormat="1" applyFont="1" applyFill="1" applyBorder="1" applyAlignment="1" applyProtection="1">
      <alignment horizontal="center" vertical="center" wrapText="1"/>
    </xf>
    <xf numFmtId="49" fontId="29" fillId="0" borderId="5" xfId="0" applyNumberFormat="1" applyFont="1" applyFill="1" applyBorder="1" applyAlignment="1" applyProtection="1">
      <alignment horizontal="center" vertical="center" wrapText="1"/>
    </xf>
    <xf numFmtId="49" fontId="30" fillId="7" borderId="2" xfId="0" applyNumberFormat="1" applyFont="1" applyFill="1" applyBorder="1" applyAlignment="1" applyProtection="1">
      <alignment horizontal="center" vertical="center" wrapText="1"/>
    </xf>
    <xf numFmtId="49" fontId="29" fillId="7" borderId="2" xfId="0" applyNumberFormat="1" applyFont="1" applyFill="1" applyBorder="1" applyAlignment="1" applyProtection="1">
      <alignment horizontal="center" vertical="center" wrapText="1"/>
    </xf>
    <xf numFmtId="49" fontId="29" fillId="13" borderId="2" xfId="0" applyNumberFormat="1" applyFont="1" applyFill="1" applyBorder="1" applyAlignment="1" applyProtection="1">
      <alignment horizontal="center" vertical="center" wrapText="1"/>
    </xf>
    <xf numFmtId="49" fontId="6" fillId="14" borderId="2" xfId="0" applyNumberFormat="1" applyFont="1" applyFill="1" applyBorder="1" applyAlignment="1" applyProtection="1">
      <alignment horizontal="center" vertical="center" wrapText="1"/>
    </xf>
    <xf numFmtId="49" fontId="6" fillId="15" borderId="2" xfId="0" applyNumberFormat="1" applyFont="1" applyFill="1" applyBorder="1" applyAlignment="1" applyProtection="1">
      <alignment horizontal="center" vertical="center" wrapText="1" shrinkToFit="1"/>
    </xf>
    <xf numFmtId="49" fontId="31" fillId="0" borderId="2" xfId="0" applyNumberFormat="1" applyFont="1" applyFill="1" applyBorder="1" applyAlignment="1" applyProtection="1">
      <alignment horizontal="center" vertical="center" wrapText="1"/>
    </xf>
    <xf numFmtId="0" fontId="31" fillId="0" borderId="2" xfId="0" applyNumberFormat="1" applyFont="1" applyFill="1" applyBorder="1" applyAlignment="1" applyProtection="1">
      <alignment horizontal="center" vertical="center" wrapText="1" shrinkToFit="1"/>
    </xf>
    <xf numFmtId="0" fontId="31" fillId="0" borderId="2" xfId="0" applyNumberFormat="1" applyFont="1" applyFill="1" applyBorder="1" applyAlignment="1" applyProtection="1">
      <alignment horizontal="center" vertical="center" wrapText="1"/>
    </xf>
    <xf numFmtId="0" fontId="31" fillId="0" borderId="5" xfId="0" applyNumberFormat="1" applyFont="1" applyFill="1" applyBorder="1" applyAlignment="1" applyProtection="1">
      <alignment horizontal="center" vertical="center" wrapText="1"/>
    </xf>
    <xf numFmtId="3" fontId="31" fillId="7" borderId="2" xfId="0" applyNumberFormat="1" applyFont="1" applyFill="1" applyBorder="1" applyAlignment="1" applyProtection="1">
      <alignment horizontal="center" vertical="center" wrapText="1"/>
    </xf>
    <xf numFmtId="0" fontId="31" fillId="7" borderId="2" xfId="0" applyNumberFormat="1" applyFont="1" applyFill="1" applyBorder="1" applyAlignment="1" applyProtection="1">
      <alignment horizontal="center" vertical="center" wrapText="1"/>
    </xf>
    <xf numFmtId="0" fontId="31" fillId="13" borderId="2" xfId="0" applyNumberFormat="1" applyFont="1" applyFill="1" applyBorder="1" applyAlignment="1" applyProtection="1">
      <alignment horizontal="center" vertical="center" wrapText="1"/>
    </xf>
    <xf numFmtId="0" fontId="31" fillId="14" borderId="2" xfId="0" applyNumberFormat="1" applyFont="1" applyFill="1" applyBorder="1" applyAlignment="1" applyProtection="1">
      <alignment horizontal="center" vertical="center" wrapText="1"/>
    </xf>
    <xf numFmtId="0" fontId="9" fillId="15" borderId="2" xfId="0" applyNumberFormat="1" applyFont="1" applyFill="1" applyBorder="1" applyAlignment="1" applyProtection="1">
      <alignment horizontal="center" vertical="center"/>
    </xf>
    <xf numFmtId="49" fontId="6" fillId="7" borderId="2" xfId="0" applyNumberFormat="1" applyFont="1" applyFill="1" applyBorder="1" applyAlignment="1" applyProtection="1">
      <alignment vertical="top" wrapText="1" shrinkToFit="1"/>
    </xf>
    <xf numFmtId="0" fontId="7" fillId="7" borderId="2" xfId="0" applyNumberFormat="1" applyFont="1" applyFill="1" applyBorder="1" applyAlignment="1" applyProtection="1">
      <alignment vertical="center"/>
    </xf>
    <xf numFmtId="3" fontId="24" fillId="7" borderId="6" xfId="0" applyNumberFormat="1" applyFont="1" applyFill="1" applyBorder="1" applyAlignment="1" applyProtection="1">
      <alignment horizontal="center" vertical="center" wrapText="1"/>
    </xf>
    <xf numFmtId="3" fontId="19" fillId="7" borderId="2" xfId="0" applyNumberFormat="1" applyFont="1" applyFill="1" applyBorder="1" applyAlignment="1" applyProtection="1">
      <alignment horizontal="center" vertical="center" wrapText="1"/>
    </xf>
    <xf numFmtId="3" fontId="24" fillId="7" borderId="2" xfId="0" applyNumberFormat="1" applyFont="1" applyFill="1" applyBorder="1" applyAlignment="1" applyProtection="1">
      <alignment horizontal="center" vertical="center" wrapText="1"/>
    </xf>
    <xf numFmtId="3" fontId="19" fillId="13" borderId="2" xfId="0" applyNumberFormat="1" applyFont="1" applyFill="1" applyBorder="1" applyAlignment="1" applyProtection="1">
      <alignment horizontal="center" vertical="center" wrapText="1"/>
    </xf>
    <xf numFmtId="0" fontId="32" fillId="16" borderId="2" xfId="0" applyNumberFormat="1" applyFont="1" applyFill="1" applyBorder="1" applyAlignment="1" applyProtection="1"/>
    <xf numFmtId="0" fontId="19" fillId="17" borderId="2" xfId="0" applyNumberFormat="1" applyFont="1" applyFill="1" applyBorder="1" applyAlignment="1" applyProtection="1"/>
    <xf numFmtId="49" fontId="6" fillId="0" borderId="2" xfId="0" applyNumberFormat="1" applyFont="1" applyFill="1" applyBorder="1" applyAlignment="1" applyProtection="1">
      <alignment horizontal="center" vertical="top" wrapText="1" shrinkToFit="1"/>
    </xf>
    <xf numFmtId="0" fontId="7" fillId="0" borderId="2" xfId="0" applyNumberFormat="1" applyFont="1" applyFill="1" applyBorder="1" applyAlignment="1" applyProtection="1">
      <alignment horizontal="center" vertical="center" wrapText="1" shrinkToFit="1"/>
    </xf>
    <xf numFmtId="164" fontId="33" fillId="0" borderId="2" xfId="0" applyNumberFormat="1" applyFont="1" applyFill="1" applyBorder="1" applyAlignment="1" applyProtection="1">
      <alignment horizontal="center" vertical="center" wrapText="1"/>
    </xf>
    <xf numFmtId="164" fontId="34" fillId="0" borderId="2" xfId="0" applyNumberFormat="1" applyFont="1" applyFill="1" applyBorder="1" applyAlignment="1" applyProtection="1">
      <alignment horizontal="center" vertical="center" wrapText="1"/>
    </xf>
    <xf numFmtId="164" fontId="33" fillId="0" borderId="5" xfId="0" applyNumberFormat="1" applyFont="1" applyFill="1" applyBorder="1" applyAlignment="1" applyProtection="1">
      <alignment horizontal="center" vertical="center" wrapText="1"/>
    </xf>
    <xf numFmtId="164" fontId="35" fillId="7" borderId="2" xfId="0" applyNumberFormat="1" applyFont="1" applyFill="1" applyBorder="1" applyAlignment="1" applyProtection="1">
      <alignment horizontal="center" vertical="center" wrapText="1"/>
    </xf>
    <xf numFmtId="164" fontId="33" fillId="7" borderId="2" xfId="0" applyNumberFormat="1" applyFont="1" applyFill="1" applyBorder="1" applyAlignment="1" applyProtection="1">
      <alignment horizontal="center" vertical="center" wrapText="1"/>
    </xf>
    <xf numFmtId="164" fontId="35" fillId="13" borderId="2" xfId="0" applyNumberFormat="1" applyFont="1" applyFill="1" applyBorder="1" applyAlignment="1" applyProtection="1">
      <alignment horizontal="center" vertical="center" wrapText="1"/>
    </xf>
    <xf numFmtId="165" fontId="36" fillId="16" borderId="2" xfId="0" applyNumberFormat="1" applyFont="1" applyFill="1" applyBorder="1" applyAlignment="1" applyProtection="1">
      <alignment horizontal="center" vertical="center" wrapText="1"/>
    </xf>
    <xf numFmtId="164" fontId="37" fillId="17" borderId="2" xfId="0" applyNumberFormat="1" applyFont="1" applyFill="1" applyBorder="1" applyAlignment="1" applyProtection="1">
      <alignment horizontal="center" vertical="center" wrapText="1"/>
    </xf>
    <xf numFmtId="49" fontId="6" fillId="7" borderId="2" xfId="0" applyNumberFormat="1" applyFont="1" applyFill="1" applyBorder="1" applyAlignment="1" applyProtection="1">
      <alignment horizontal="center" vertical="top" wrapText="1" shrinkToFit="1"/>
    </xf>
    <xf numFmtId="3" fontId="7" fillId="7" borderId="2" xfId="0" applyNumberFormat="1" applyFont="1" applyFill="1" applyBorder="1" applyAlignment="1" applyProtection="1">
      <alignment horizontal="center" vertical="center" wrapText="1"/>
    </xf>
    <xf numFmtId="3" fontId="33" fillId="7" borderId="6" xfId="0" applyNumberFormat="1" applyFont="1" applyFill="1" applyBorder="1" applyAlignment="1" applyProtection="1">
      <alignment horizontal="center" vertical="center" wrapText="1"/>
    </xf>
    <xf numFmtId="3" fontId="35" fillId="7" borderId="2" xfId="0" applyNumberFormat="1" applyFont="1" applyFill="1" applyBorder="1" applyAlignment="1" applyProtection="1">
      <alignment horizontal="center" vertical="center" wrapText="1"/>
    </xf>
    <xf numFmtId="3" fontId="33" fillId="7" borderId="2" xfId="0" applyNumberFormat="1" applyFont="1" applyFill="1" applyBorder="1" applyAlignment="1" applyProtection="1">
      <alignment horizontal="center" vertical="center" wrapText="1"/>
    </xf>
    <xf numFmtId="0" fontId="35" fillId="13" borderId="2" xfId="0" applyNumberFormat="1" applyFont="1" applyFill="1" applyBorder="1" applyAlignment="1" applyProtection="1">
      <alignment horizontal="center" vertical="center" wrapText="1"/>
    </xf>
    <xf numFmtId="0" fontId="36" fillId="16" borderId="2" xfId="0" applyNumberFormat="1" applyFont="1" applyFill="1" applyBorder="1" applyAlignment="1" applyProtection="1">
      <alignment vertical="top" wrapText="1"/>
    </xf>
    <xf numFmtId="0" fontId="37" fillId="17" borderId="2" xfId="0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top" wrapText="1" shrinkToFit="1"/>
    </xf>
    <xf numFmtId="3" fontId="35" fillId="0" borderId="2" xfId="0" applyNumberFormat="1" applyFont="1" applyFill="1" applyBorder="1" applyAlignment="1" applyProtection="1">
      <alignment horizontal="center" vertical="center" wrapText="1"/>
    </xf>
    <xf numFmtId="3" fontId="35" fillId="18" borderId="2" xfId="0" applyNumberFormat="1" applyFont="1" applyFill="1" applyBorder="1" applyAlignment="1" applyProtection="1">
      <alignment horizontal="center" vertical="center" wrapText="1"/>
    </xf>
    <xf numFmtId="1" fontId="35" fillId="13" borderId="2" xfId="0" applyNumberFormat="1" applyFont="1" applyFill="1" applyBorder="1" applyAlignment="1" applyProtection="1">
      <alignment horizontal="center" vertical="center" wrapText="1"/>
    </xf>
    <xf numFmtId="1" fontId="36" fillId="16" borderId="2" xfId="0" applyNumberFormat="1" applyFont="1" applyFill="1" applyBorder="1" applyAlignment="1" applyProtection="1">
      <alignment horizontal="center" vertical="top" wrapText="1"/>
    </xf>
    <xf numFmtId="1" fontId="37" fillId="17" borderId="2" xfId="0" applyNumberFormat="1" applyFont="1" applyFill="1" applyBorder="1" applyAlignment="1" applyProtection="1">
      <alignment horizontal="center" vertical="center"/>
    </xf>
    <xf numFmtId="16" fontId="6" fillId="0" borderId="2" xfId="0" applyNumberFormat="1" applyFont="1" applyFill="1" applyBorder="1" applyAlignment="1" applyProtection="1">
      <alignment horizontal="center" vertical="top" wrapText="1" shrinkToFit="1"/>
    </xf>
    <xf numFmtId="3" fontId="33" fillId="0" borderId="5" xfId="0" applyNumberFormat="1" applyFont="1" applyFill="1" applyBorder="1" applyAlignment="1" applyProtection="1">
      <alignment horizontal="center" vertical="center" wrapText="1"/>
    </xf>
    <xf numFmtId="3" fontId="33" fillId="0" borderId="6" xfId="0" applyNumberFormat="1" applyFont="1" applyFill="1" applyBorder="1" applyAlignment="1" applyProtection="1">
      <alignment horizontal="center" vertical="center" wrapText="1"/>
    </xf>
    <xf numFmtId="3" fontId="33" fillId="0" borderId="4" xfId="0" applyNumberFormat="1" applyFont="1" applyFill="1" applyBorder="1" applyAlignment="1" applyProtection="1">
      <alignment horizontal="center" vertical="center" wrapText="1"/>
    </xf>
    <xf numFmtId="3" fontId="35" fillId="3" borderId="2" xfId="0" applyNumberFormat="1" applyFont="1" applyFill="1" applyBorder="1" applyAlignment="1" applyProtection="1">
      <alignment horizontal="center" vertical="center" wrapText="1"/>
    </xf>
    <xf numFmtId="3" fontId="33" fillId="3" borderId="2" xfId="0" applyNumberFormat="1" applyFont="1" applyFill="1" applyBorder="1" applyAlignment="1" applyProtection="1">
      <alignment horizontal="center" vertical="center" wrapText="1"/>
    </xf>
    <xf numFmtId="1" fontId="35" fillId="4" borderId="2" xfId="0" applyNumberFormat="1" applyFont="1" applyFill="1" applyBorder="1" applyAlignment="1" applyProtection="1">
      <alignment horizontal="center" vertical="center" wrapText="1"/>
    </xf>
    <xf numFmtId="1" fontId="36" fillId="5" borderId="2" xfId="0" applyNumberFormat="1" applyFont="1" applyFill="1" applyBorder="1" applyAlignment="1" applyProtection="1">
      <alignment horizontal="center" vertical="top" wrapText="1"/>
    </xf>
    <xf numFmtId="1" fontId="37" fillId="6" borderId="2" xfId="0" applyNumberFormat="1" applyFont="1" applyFill="1" applyBorder="1" applyAlignment="1" applyProtection="1">
      <alignment horizontal="center" vertical="center"/>
    </xf>
    <xf numFmtId="3" fontId="33" fillId="0" borderId="2" xfId="0" applyNumberFormat="1" applyFont="1" applyFill="1" applyBorder="1" applyAlignment="1" applyProtection="1">
      <alignment horizontal="center" vertical="center" wrapText="1"/>
    </xf>
    <xf numFmtId="1" fontId="36" fillId="14" borderId="2" xfId="0" applyNumberFormat="1" applyFont="1" applyFill="1" applyBorder="1" applyAlignment="1" applyProtection="1">
      <alignment horizontal="center" vertical="top" wrapText="1"/>
    </xf>
    <xf numFmtId="3" fontId="35" fillId="0" borderId="3" xfId="0" applyNumberFormat="1" applyFont="1" applyFill="1" applyBorder="1" applyAlignment="1" applyProtection="1">
      <alignment horizontal="center" vertical="center" wrapText="1"/>
    </xf>
    <xf numFmtId="3" fontId="34" fillId="7" borderId="6" xfId="0" applyNumberFormat="1" applyFont="1" applyFill="1" applyBorder="1" applyAlignment="1" applyProtection="1">
      <alignment horizontal="center" vertical="center" wrapText="1"/>
    </xf>
    <xf numFmtId="1" fontId="36" fillId="16" borderId="2" xfId="0" applyNumberFormat="1" applyFont="1" applyFill="1" applyBorder="1" applyAlignment="1" applyProtection="1">
      <alignment horizontal="left" vertical="top" wrapText="1"/>
    </xf>
    <xf numFmtId="0" fontId="1" fillId="19" borderId="2" xfId="0" applyFont="1" applyFill="1" applyBorder="1" applyAlignment="1" applyProtection="1">
      <alignment horizontal="center" vertical="center" wrapText="1"/>
    </xf>
    <xf numFmtId="3" fontId="34" fillId="0" borderId="2" xfId="0" applyNumberFormat="1" applyFont="1" applyFill="1" applyBorder="1" applyAlignment="1" applyProtection="1">
      <alignment horizontal="center" vertical="center" wrapText="1"/>
    </xf>
    <xf numFmtId="1" fontId="36" fillId="14" borderId="2" xfId="0" applyNumberFormat="1" applyFont="1" applyFill="1" applyBorder="1" applyAlignment="1" applyProtection="1">
      <alignment horizontal="center" vertical="center" wrapText="1"/>
    </xf>
    <xf numFmtId="1" fontId="1" fillId="6" borderId="2" xfId="0" applyNumberFormat="1" applyFont="1" applyFill="1" applyBorder="1" applyAlignment="1" applyProtection="1">
      <alignment horizontal="center" vertical="center" wrapText="1"/>
    </xf>
    <xf numFmtId="3" fontId="34" fillId="0" borderId="6" xfId="0" applyNumberFormat="1" applyFont="1" applyFill="1" applyBorder="1" applyAlignment="1" applyProtection="1">
      <alignment horizontal="center" vertical="center" wrapText="1"/>
    </xf>
    <xf numFmtId="1" fontId="36" fillId="16" borderId="2" xfId="0" applyNumberFormat="1" applyFont="1" applyFill="1" applyBorder="1" applyAlignment="1" applyProtection="1">
      <alignment horizontal="center" vertical="center" wrapText="1"/>
    </xf>
    <xf numFmtId="1" fontId="6" fillId="0" borderId="2" xfId="0" applyNumberFormat="1" applyFont="1" applyFill="1" applyBorder="1" applyAlignment="1" applyProtection="1">
      <alignment horizontal="center" vertical="top" wrapText="1" shrinkToFit="1"/>
    </xf>
    <xf numFmtId="164" fontId="36" fillId="14" borderId="2" xfId="0" applyNumberFormat="1" applyFont="1" applyFill="1" applyBorder="1" applyAlignment="1" applyProtection="1">
      <alignment horizontal="center" vertical="center" wrapText="1"/>
    </xf>
    <xf numFmtId="164" fontId="1" fillId="6" borderId="2" xfId="0" applyNumberFormat="1" applyFont="1" applyFill="1" applyBorder="1" applyAlignment="1" applyProtection="1">
      <alignment horizontal="center" vertical="center" wrapText="1"/>
    </xf>
    <xf numFmtId="2" fontId="7" fillId="0" borderId="2" xfId="0" applyNumberFormat="1" applyFont="1" applyFill="1" applyBorder="1" applyAlignment="1" applyProtection="1">
      <alignment horizontal="center" vertical="center" wrapText="1" shrinkToFit="1"/>
    </xf>
    <xf numFmtId="4" fontId="33" fillId="0" borderId="2" xfId="0" applyNumberFormat="1" applyFont="1" applyFill="1" applyBorder="1" applyAlignment="1" applyProtection="1">
      <alignment horizontal="center" vertical="center" wrapText="1"/>
    </xf>
    <xf numFmtId="4" fontId="34" fillId="0" borderId="2" xfId="0" applyNumberFormat="1" applyFont="1" applyFill="1" applyBorder="1" applyAlignment="1" applyProtection="1">
      <alignment horizontal="center" vertical="center" wrapText="1"/>
    </xf>
    <xf numFmtId="4" fontId="33" fillId="0" borderId="5" xfId="0" applyNumberFormat="1" applyFont="1" applyFill="1" applyBorder="1" applyAlignment="1" applyProtection="1">
      <alignment horizontal="center" vertical="center" wrapText="1"/>
    </xf>
    <xf numFmtId="4" fontId="35" fillId="13" borderId="2" xfId="0" applyNumberFormat="1" applyFont="1" applyFill="1" applyBorder="1" applyAlignment="1" applyProtection="1">
      <alignment horizontal="center" vertical="center" wrapText="1"/>
    </xf>
    <xf numFmtId="4" fontId="1" fillId="6" borderId="2" xfId="0" applyNumberFormat="1" applyFont="1" applyFill="1" applyBorder="1" applyAlignment="1" applyProtection="1">
      <alignment horizontal="center" vertical="center" wrapText="1"/>
    </xf>
    <xf numFmtId="4" fontId="35" fillId="7" borderId="2" xfId="0" applyNumberFormat="1" applyFont="1" applyFill="1" applyBorder="1" applyAlignment="1" applyProtection="1">
      <alignment horizontal="center" vertical="center" wrapText="1"/>
    </xf>
    <xf numFmtId="4" fontId="33" fillId="7" borderId="2" xfId="0" applyNumberFormat="1" applyFont="1" applyFill="1" applyBorder="1" applyAlignment="1" applyProtection="1">
      <alignment horizontal="center" vertical="center" wrapText="1"/>
    </xf>
    <xf numFmtId="3" fontId="36" fillId="14" borderId="2" xfId="0" applyNumberFormat="1" applyFont="1" applyFill="1" applyBorder="1" applyAlignment="1" applyProtection="1">
      <alignment horizontal="center" vertical="center" wrapText="1"/>
    </xf>
    <xf numFmtId="3" fontId="36" fillId="7" borderId="2" xfId="0" applyNumberFormat="1" applyFont="1" applyFill="1" applyBorder="1" applyAlignment="1" applyProtection="1">
      <alignment horizontal="center" vertical="center" wrapText="1"/>
    </xf>
    <xf numFmtId="1" fontId="35" fillId="2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 shrinkToFit="1"/>
    </xf>
    <xf numFmtId="1" fontId="4" fillId="3" borderId="2" xfId="0" applyNumberFormat="1" applyFont="1" applyFill="1" applyBorder="1" applyAlignment="1">
      <alignment horizontal="center" vertical="top" wrapText="1" shrinkToFit="1"/>
    </xf>
    <xf numFmtId="0" fontId="4" fillId="3" borderId="2" xfId="0" applyFont="1" applyFill="1" applyBorder="1" applyAlignment="1">
      <alignment vertical="center" wrapText="1" shrinkToFit="1"/>
    </xf>
    <xf numFmtId="1" fontId="1" fillId="19" borderId="2" xfId="0" applyNumberFormat="1" applyFont="1" applyFill="1" applyBorder="1" applyAlignment="1" applyProtection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 shrinkToFit="1"/>
    </xf>
    <xf numFmtId="165" fontId="36" fillId="14" borderId="2" xfId="0" applyNumberFormat="1" applyFont="1" applyFill="1" applyBorder="1" applyAlignment="1" applyProtection="1">
      <alignment horizontal="center" vertical="center" wrapText="1"/>
    </xf>
    <xf numFmtId="3" fontId="8" fillId="3" borderId="2" xfId="0" applyNumberFormat="1" applyFont="1" applyFill="1" applyBorder="1" applyAlignment="1">
      <alignment vertical="center" wrapText="1"/>
    </xf>
    <xf numFmtId="1" fontId="3" fillId="0" borderId="2" xfId="0" applyNumberFormat="1" applyFont="1" applyFill="1" applyBorder="1" applyAlignment="1">
      <alignment horizontal="center" vertical="center" wrapText="1" shrinkToFit="1"/>
    </xf>
    <xf numFmtId="49" fontId="3" fillId="0" borderId="2" xfId="0" applyNumberFormat="1" applyFont="1" applyFill="1" applyBorder="1" applyAlignment="1">
      <alignment horizontal="center" vertical="center" wrapText="1" shrinkToFit="1"/>
    </xf>
    <xf numFmtId="0" fontId="38" fillId="0" borderId="0" xfId="0" applyNumberFormat="1" applyFont="1" applyFill="1" applyBorder="1" applyAlignment="1" applyProtection="1"/>
    <xf numFmtId="0" fontId="23" fillId="0" borderId="3" xfId="0" applyFont="1" applyBorder="1" applyAlignment="1">
      <alignment wrapText="1"/>
    </xf>
    <xf numFmtId="49" fontId="42" fillId="0" borderId="0" xfId="0" applyNumberFormat="1" applyFont="1" applyFill="1" applyBorder="1" applyAlignment="1" applyProtection="1"/>
    <xf numFmtId="0" fontId="43" fillId="0" borderId="0" xfId="0" applyNumberFormat="1" applyFont="1" applyFill="1" applyBorder="1" applyAlignment="1" applyProtection="1"/>
    <xf numFmtId="0" fontId="7" fillId="21" borderId="0" xfId="0" applyNumberFormat="1" applyFont="1" applyFill="1" applyBorder="1" applyAlignment="1" applyProtection="1"/>
    <xf numFmtId="165" fontId="11" fillId="11" borderId="2" xfId="0" applyNumberFormat="1" applyFont="1" applyFill="1" applyBorder="1" applyProtection="1">
      <protection locked="0"/>
    </xf>
    <xf numFmtId="0" fontId="10" fillId="11" borderId="2" xfId="0" applyFont="1" applyFill="1" applyBorder="1" applyProtection="1">
      <protection locked="0"/>
    </xf>
    <xf numFmtId="0" fontId="10" fillId="11" borderId="3" xfId="0" applyFont="1" applyFill="1" applyBorder="1" applyProtection="1">
      <protection locked="0"/>
    </xf>
    <xf numFmtId="165" fontId="11" fillId="5" borderId="2" xfId="0" applyNumberFormat="1" applyFont="1" applyFill="1" applyBorder="1" applyAlignment="1" applyProtection="1">
      <alignment horizontal="right"/>
      <protection locked="0"/>
    </xf>
    <xf numFmtId="0" fontId="10" fillId="11" borderId="3" xfId="0" applyFont="1" applyFill="1" applyBorder="1" applyAlignment="1" applyProtection="1">
      <alignment wrapText="1"/>
      <protection locked="0"/>
    </xf>
    <xf numFmtId="0" fontId="10" fillId="11" borderId="5" xfId="0" applyFont="1" applyFill="1" applyBorder="1" applyProtection="1">
      <protection locked="0"/>
    </xf>
    <xf numFmtId="0" fontId="11" fillId="11" borderId="2" xfId="0" applyFont="1" applyFill="1" applyBorder="1" applyProtection="1">
      <protection locked="0"/>
    </xf>
    <xf numFmtId="0" fontId="10" fillId="11" borderId="2" xfId="0" applyFont="1" applyFill="1" applyBorder="1" applyAlignment="1" applyProtection="1">
      <alignment wrapText="1"/>
      <protection locked="0"/>
    </xf>
    <xf numFmtId="0" fontId="11" fillId="11" borderId="2" xfId="0" applyFont="1" applyFill="1" applyBorder="1" applyAlignment="1" applyProtection="1">
      <alignment wrapText="1"/>
      <protection locked="0"/>
    </xf>
    <xf numFmtId="0" fontId="11" fillId="5" borderId="2" xfId="0" applyFont="1" applyFill="1" applyBorder="1" applyAlignment="1" applyProtection="1">
      <alignment wrapText="1"/>
      <protection locked="0"/>
    </xf>
    <xf numFmtId="165" fontId="10" fillId="11" borderId="2" xfId="0" applyNumberFormat="1" applyFont="1" applyFill="1" applyBorder="1" applyProtection="1">
      <protection locked="0"/>
    </xf>
    <xf numFmtId="2" fontId="10" fillId="11" borderId="2" xfId="0" applyNumberFormat="1" applyFont="1" applyFill="1" applyBorder="1" applyProtection="1">
      <protection locked="0"/>
    </xf>
    <xf numFmtId="1" fontId="10" fillId="11" borderId="2" xfId="0" applyNumberFormat="1" applyFont="1" applyFill="1" applyBorder="1" applyProtection="1">
      <protection locked="0"/>
    </xf>
    <xf numFmtId="2" fontId="11" fillId="11" borderId="2" xfId="0" applyNumberFormat="1" applyFont="1" applyFill="1" applyBorder="1" applyProtection="1">
      <protection locked="0"/>
    </xf>
    <xf numFmtId="1" fontId="11" fillId="11" borderId="2" xfId="0" applyNumberFormat="1" applyFont="1" applyFill="1" applyBorder="1" applyProtection="1">
      <protection locked="0"/>
    </xf>
    <xf numFmtId="0" fontId="11" fillId="5" borderId="2" xfId="0" applyFont="1" applyFill="1" applyBorder="1" applyProtection="1">
      <protection locked="0"/>
    </xf>
    <xf numFmtId="165" fontId="10" fillId="0" borderId="2" xfId="0" applyNumberFormat="1" applyFont="1" applyBorder="1"/>
    <xf numFmtId="165" fontId="11" fillId="5" borderId="2" xfId="0" applyNumberFormat="1" applyFont="1" applyFill="1" applyBorder="1" applyProtection="1">
      <protection locked="0"/>
    </xf>
    <xf numFmtId="165" fontId="10" fillId="8" borderId="2" xfId="0" applyNumberFormat="1" applyFont="1" applyFill="1" applyBorder="1"/>
    <xf numFmtId="1" fontId="10" fillId="0" borderId="2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/>
    </xf>
    <xf numFmtId="1" fontId="11" fillId="5" borderId="2" xfId="0" applyNumberFormat="1" applyFont="1" applyFill="1" applyBorder="1" applyProtection="1">
      <protection locked="0"/>
    </xf>
    <xf numFmtId="1" fontId="11" fillId="3" borderId="2" xfId="0" applyNumberFormat="1" applyFont="1" applyFill="1" applyBorder="1"/>
    <xf numFmtId="1" fontId="10" fillId="8" borderId="2" xfId="0" applyNumberFormat="1" applyFont="1" applyFill="1" applyBorder="1"/>
    <xf numFmtId="1" fontId="10" fillId="0" borderId="0" xfId="0" applyNumberFormat="1" applyFont="1"/>
    <xf numFmtId="0" fontId="44" fillId="0" borderId="2" xfId="0" applyNumberFormat="1" applyFont="1" applyFill="1" applyBorder="1" applyAlignment="1" applyProtection="1">
      <alignment horizontal="left" vertical="center" wrapText="1" shrinkToFit="1"/>
    </xf>
    <xf numFmtId="0" fontId="19" fillId="0" borderId="0" xfId="0" applyNumberFormat="1" applyFont="1" applyFill="1" applyBorder="1" applyAlignment="1" applyProtection="1">
      <alignment horizontal="center" vertical="center"/>
    </xf>
    <xf numFmtId="2" fontId="6" fillId="0" borderId="2" xfId="0" applyNumberFormat="1" applyFont="1" applyFill="1" applyBorder="1" applyAlignment="1" applyProtection="1">
      <alignment horizontal="left" vertical="center" wrapText="1" shrinkToFit="1"/>
    </xf>
    <xf numFmtId="2" fontId="6" fillId="0" borderId="3" xfId="0" applyNumberFormat="1" applyFont="1" applyFill="1" applyBorder="1" applyAlignment="1" applyProtection="1">
      <alignment horizontal="left" vertical="center" wrapText="1" shrinkToFit="1"/>
    </xf>
    <xf numFmtId="2" fontId="6" fillId="0" borderId="8" xfId="0" applyNumberFormat="1" applyFont="1" applyFill="1" applyBorder="1" applyAlignment="1" applyProtection="1">
      <alignment horizontal="left" vertical="center" wrapText="1" shrinkToFit="1"/>
    </xf>
    <xf numFmtId="0" fontId="22" fillId="0" borderId="5" xfId="0" applyFont="1" applyBorder="1" applyAlignment="1">
      <alignment wrapText="1"/>
    </xf>
    <xf numFmtId="0" fontId="22" fillId="0" borderId="4" xfId="0" applyFont="1" applyBorder="1" applyAlignment="1">
      <alignment wrapText="1"/>
    </xf>
    <xf numFmtId="0" fontId="5" fillId="1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22" fillId="0" borderId="2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5" fillId="11" borderId="1" xfId="0" applyFont="1" applyFill="1" applyBorder="1" applyAlignment="1">
      <alignment horizontal="left" vertical="center" wrapText="1"/>
    </xf>
    <xf numFmtId="0" fontId="12" fillId="11" borderId="1" xfId="0" applyFont="1" applyFill="1" applyBorder="1" applyAlignment="1">
      <alignment horizontal="left" vertical="center" wrapText="1"/>
    </xf>
    <xf numFmtId="0" fontId="12" fillId="11" borderId="7" xfId="0" applyFont="1" applyFill="1" applyBorder="1" applyAlignment="1">
      <alignment horizontal="left" vertical="center" wrapText="1"/>
    </xf>
    <xf numFmtId="0" fontId="17" fillId="11" borderId="0" xfId="0" applyFont="1" applyFill="1" applyBorder="1" applyAlignment="1">
      <alignment horizontal="center" wrapText="1"/>
    </xf>
    <xf numFmtId="0" fontId="17" fillId="11" borderId="10" xfId="0" applyFont="1" applyFill="1" applyBorder="1" applyAlignment="1">
      <alignment horizontal="center" wrapText="1"/>
    </xf>
    <xf numFmtId="0" fontId="15" fillId="11" borderId="0" xfId="0" applyFont="1" applyFill="1" applyBorder="1" applyAlignment="1">
      <alignment horizontal="left" vertical="center" wrapText="1"/>
    </xf>
    <xf numFmtId="0" fontId="12" fillId="11" borderId="0" xfId="0" applyFont="1" applyFill="1" applyBorder="1" applyAlignment="1">
      <alignment horizontal="left" vertical="center" wrapText="1"/>
    </xf>
    <xf numFmtId="0" fontId="12" fillId="11" borderId="10" xfId="0" applyFont="1" applyFill="1" applyBorder="1" applyAlignment="1">
      <alignment horizontal="left" vertical="center" wrapText="1"/>
    </xf>
    <xf numFmtId="0" fontId="10" fillId="8" borderId="5" xfId="0" applyFont="1" applyFill="1" applyBorder="1"/>
    <xf numFmtId="0" fontId="10" fillId="8" borderId="6" xfId="0" applyFont="1" applyFill="1" applyBorder="1"/>
    <xf numFmtId="0" fontId="10" fillId="8" borderId="4" xfId="0" applyFont="1" applyFill="1" applyBorder="1"/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1" fillId="8" borderId="5" xfId="0" applyFont="1" applyFill="1" applyBorder="1" applyAlignment="1">
      <alignment vertical="center" wrapText="1"/>
    </xf>
    <xf numFmtId="0" fontId="11" fillId="8" borderId="6" xfId="0" applyFont="1" applyFill="1" applyBorder="1" applyAlignment="1">
      <alignment vertical="center" wrapText="1"/>
    </xf>
    <xf numFmtId="0" fontId="11" fillId="8" borderId="4" xfId="0" applyFont="1" applyFill="1" applyBorder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3" fillId="8" borderId="5" xfId="0" applyFont="1" applyFill="1" applyBorder="1" applyAlignment="1">
      <alignment vertical="center" wrapText="1"/>
    </xf>
    <xf numFmtId="0" fontId="13" fillId="8" borderId="6" xfId="0" applyFont="1" applyFill="1" applyBorder="1" applyAlignment="1">
      <alignment vertical="center" wrapText="1"/>
    </xf>
    <xf numFmtId="0" fontId="13" fillId="8" borderId="4" xfId="0" applyFont="1" applyFill="1" applyBorder="1" applyAlignment="1">
      <alignment vertical="center" wrapText="1"/>
    </xf>
    <xf numFmtId="0" fontId="16" fillId="0" borderId="2" xfId="0" applyFont="1" applyBorder="1" applyAlignment="1">
      <alignment horizontal="center" vertical="center"/>
    </xf>
  </cellXfs>
  <cellStyles count="5">
    <cellStyle name="Обычный" xfId="0" builtinId="0"/>
    <cellStyle name="Обычный 2" xfId="2"/>
    <cellStyle name="Обычный 3" xfId="1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1466850</xdr:colOff>
      <xdr:row>72</xdr:row>
      <xdr:rowOff>0</xdr:rowOff>
    </xdr:from>
    <xdr:ext cx="190500" cy="95250"/>
    <xdr:sp macro="" textlink="">
      <xdr:nvSpPr>
        <xdr:cNvPr id="2" name="TextBox 1"/>
        <xdr:cNvSpPr txBox="1">
          <a:spLocks/>
        </xdr:cNvSpPr>
      </xdr:nvSpPr>
      <xdr:spPr>
        <a:xfrm>
          <a:off x="1952625" y="282702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1466850</xdr:colOff>
      <xdr:row>72</xdr:row>
      <xdr:rowOff>0</xdr:rowOff>
    </xdr:from>
    <xdr:ext cx="190500" cy="95250"/>
    <xdr:sp macro="" textlink="">
      <xdr:nvSpPr>
        <xdr:cNvPr id="3" name="TextBox 2"/>
        <xdr:cNvSpPr txBox="1">
          <a:spLocks/>
        </xdr:cNvSpPr>
      </xdr:nvSpPr>
      <xdr:spPr>
        <a:xfrm>
          <a:off x="1952625" y="282702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1466850</xdr:colOff>
      <xdr:row>72</xdr:row>
      <xdr:rowOff>0</xdr:rowOff>
    </xdr:from>
    <xdr:ext cx="190500" cy="95250"/>
    <xdr:sp macro="" textlink="">
      <xdr:nvSpPr>
        <xdr:cNvPr id="4" name="TextBox 3"/>
        <xdr:cNvSpPr txBox="1">
          <a:spLocks/>
        </xdr:cNvSpPr>
      </xdr:nvSpPr>
      <xdr:spPr>
        <a:xfrm>
          <a:off x="1952625" y="282702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1466850</xdr:colOff>
      <xdr:row>72</xdr:row>
      <xdr:rowOff>0</xdr:rowOff>
    </xdr:from>
    <xdr:ext cx="190500" cy="95250"/>
    <xdr:sp macro="" textlink="">
      <xdr:nvSpPr>
        <xdr:cNvPr id="5" name="TextBox 4"/>
        <xdr:cNvSpPr txBox="1">
          <a:spLocks/>
        </xdr:cNvSpPr>
      </xdr:nvSpPr>
      <xdr:spPr>
        <a:xfrm>
          <a:off x="1952625" y="282702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6" name="TextBox 8"/>
        <xdr:cNvSpPr txBox="1">
          <a:spLocks/>
        </xdr:cNvSpPr>
      </xdr:nvSpPr>
      <xdr:spPr>
        <a:xfrm>
          <a:off x="2000250" y="282702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1514475</xdr:colOff>
      <xdr:row>72</xdr:row>
      <xdr:rowOff>0</xdr:rowOff>
    </xdr:from>
    <xdr:ext cx="190500" cy="95250"/>
    <xdr:sp macro="" textlink="">
      <xdr:nvSpPr>
        <xdr:cNvPr id="7" name="TextBox 9"/>
        <xdr:cNvSpPr txBox="1">
          <a:spLocks/>
        </xdr:cNvSpPr>
      </xdr:nvSpPr>
      <xdr:spPr>
        <a:xfrm>
          <a:off x="2000250" y="282702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1504950</xdr:colOff>
      <xdr:row>72</xdr:row>
      <xdr:rowOff>0</xdr:rowOff>
    </xdr:from>
    <xdr:ext cx="190500" cy="95250"/>
    <xdr:sp macro="" textlink="">
      <xdr:nvSpPr>
        <xdr:cNvPr id="8" name="TextBox 10"/>
        <xdr:cNvSpPr txBox="1">
          <a:spLocks/>
        </xdr:cNvSpPr>
      </xdr:nvSpPr>
      <xdr:spPr>
        <a:xfrm>
          <a:off x="1990725" y="282702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1504950</xdr:colOff>
      <xdr:row>72</xdr:row>
      <xdr:rowOff>0</xdr:rowOff>
    </xdr:from>
    <xdr:ext cx="190500" cy="95250"/>
    <xdr:sp macro="" textlink="">
      <xdr:nvSpPr>
        <xdr:cNvPr id="9" name="TextBox 11"/>
        <xdr:cNvSpPr txBox="1">
          <a:spLocks/>
        </xdr:cNvSpPr>
      </xdr:nvSpPr>
      <xdr:spPr>
        <a:xfrm>
          <a:off x="1990725" y="282702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1457325</xdr:colOff>
      <xdr:row>58</xdr:row>
      <xdr:rowOff>0</xdr:rowOff>
    </xdr:from>
    <xdr:ext cx="190500" cy="95250"/>
    <xdr:sp macro="" textlink="">
      <xdr:nvSpPr>
        <xdr:cNvPr id="10" name="TextBox 12"/>
        <xdr:cNvSpPr txBox="1">
          <a:spLocks/>
        </xdr:cNvSpPr>
      </xdr:nvSpPr>
      <xdr:spPr>
        <a:xfrm>
          <a:off x="1943100" y="207835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1457325</xdr:colOff>
      <xdr:row>58</xdr:row>
      <xdr:rowOff>0</xdr:rowOff>
    </xdr:from>
    <xdr:ext cx="190500" cy="95250"/>
    <xdr:sp macro="" textlink="">
      <xdr:nvSpPr>
        <xdr:cNvPr id="11" name="TextBox 13"/>
        <xdr:cNvSpPr txBox="1">
          <a:spLocks/>
        </xdr:cNvSpPr>
      </xdr:nvSpPr>
      <xdr:spPr>
        <a:xfrm>
          <a:off x="1943100" y="207835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1457325</xdr:colOff>
      <xdr:row>58</xdr:row>
      <xdr:rowOff>0</xdr:rowOff>
    </xdr:from>
    <xdr:ext cx="190500" cy="95250"/>
    <xdr:sp macro="" textlink="">
      <xdr:nvSpPr>
        <xdr:cNvPr id="12" name="TextBox 14"/>
        <xdr:cNvSpPr txBox="1">
          <a:spLocks/>
        </xdr:cNvSpPr>
      </xdr:nvSpPr>
      <xdr:spPr>
        <a:xfrm>
          <a:off x="1943100" y="207835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1457325</xdr:colOff>
      <xdr:row>58</xdr:row>
      <xdr:rowOff>0</xdr:rowOff>
    </xdr:from>
    <xdr:ext cx="190500" cy="95250"/>
    <xdr:sp macro="" textlink="">
      <xdr:nvSpPr>
        <xdr:cNvPr id="13" name="TextBox 15"/>
        <xdr:cNvSpPr txBox="1">
          <a:spLocks/>
        </xdr:cNvSpPr>
      </xdr:nvSpPr>
      <xdr:spPr>
        <a:xfrm>
          <a:off x="1943100" y="207835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2001308" y="2827020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2001308" y="2827020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1991783" y="28270200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34" name="TextBox 108"/>
        <xdr:cNvSpPr txBox="1">
          <a:spLocks/>
        </xdr:cNvSpPr>
      </xdr:nvSpPr>
      <xdr:spPr>
        <a:xfrm>
          <a:off x="2000250" y="2292667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5" name="TextBox 34"/>
        <xdr:cNvSpPr txBox="1"/>
      </xdr:nvSpPr>
      <xdr:spPr>
        <a:xfrm>
          <a:off x="2001308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6" name="TextBox 35"/>
        <xdr:cNvSpPr txBox="1"/>
      </xdr:nvSpPr>
      <xdr:spPr>
        <a:xfrm>
          <a:off x="2001308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7" name="TextBox 36"/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38" name="TextBox 37"/>
        <xdr:cNvSpPr txBox="1"/>
      </xdr:nvSpPr>
      <xdr:spPr>
        <a:xfrm>
          <a:off x="2001308" y="22926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9" name="TextBox 38"/>
        <xdr:cNvSpPr txBox="1"/>
      </xdr:nvSpPr>
      <xdr:spPr>
        <a:xfrm>
          <a:off x="2001308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0" name="TextBox 39"/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1" name="TextBox 40"/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2" name="TextBox 41"/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3" name="TextBox 42"/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4" name="TextBox 43"/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5" name="TextBox 44"/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6" name="TextBox 45"/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7" name="TextBox 46"/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8" name="TextBox 47"/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9" name="TextBox 48"/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0" name="TextBox 49"/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1" name="TextBox 50"/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2" name="TextBox 51"/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3" name="TextBox 52"/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4" name="TextBox 53"/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5" name="TextBox 54"/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6" name="TextBox 55"/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57" name="TextBox 56"/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8" name="TextBox 57"/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9" name="TextBox 58"/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0" name="TextBox 59"/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1" name="TextBox 60"/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2" name="TextBox 61"/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2001308" y="2827020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2001308" y="2827020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1991783" y="28270200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84" name="TextBox 83"/>
        <xdr:cNvSpPr txBox="1"/>
      </xdr:nvSpPr>
      <xdr:spPr>
        <a:xfrm>
          <a:off x="1972733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85" name="TextBox 84"/>
        <xdr:cNvSpPr txBox="1"/>
      </xdr:nvSpPr>
      <xdr:spPr>
        <a:xfrm>
          <a:off x="1972733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86" name="TextBox 85"/>
        <xdr:cNvSpPr txBox="1"/>
      </xdr:nvSpPr>
      <xdr:spPr>
        <a:xfrm>
          <a:off x="1972733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87" name="TextBox 86"/>
        <xdr:cNvSpPr txBox="1"/>
      </xdr:nvSpPr>
      <xdr:spPr>
        <a:xfrm>
          <a:off x="1972733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88" name="TextBox 87"/>
        <xdr:cNvSpPr txBox="1"/>
      </xdr:nvSpPr>
      <xdr:spPr>
        <a:xfrm>
          <a:off x="1953683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89" name="TextBox 88"/>
        <xdr:cNvSpPr txBox="1"/>
      </xdr:nvSpPr>
      <xdr:spPr>
        <a:xfrm>
          <a:off x="1953683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90" name="TextBox 89"/>
        <xdr:cNvSpPr txBox="1"/>
      </xdr:nvSpPr>
      <xdr:spPr>
        <a:xfrm>
          <a:off x="1953683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91" name="TextBox 90"/>
        <xdr:cNvSpPr txBox="1"/>
      </xdr:nvSpPr>
      <xdr:spPr>
        <a:xfrm>
          <a:off x="1953683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92" name="TextBox 91">
          <a:extLst>
            <a:ext uri="{FF2B5EF4-FFF2-40B4-BE49-F238E27FC236}"/>
          </a:extLst>
        </xdr:cNvPr>
        <xdr:cNvSpPr txBox="1"/>
      </xdr:nvSpPr>
      <xdr:spPr>
        <a:xfrm>
          <a:off x="1991783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93" name="TextBox 92">
          <a:extLst>
            <a:ext uri="{FF2B5EF4-FFF2-40B4-BE49-F238E27FC236}"/>
          </a:extLst>
        </xdr:cNvPr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94" name="TextBox 93">
          <a:extLst>
            <a:ext uri="{FF2B5EF4-FFF2-40B4-BE49-F238E27FC236}"/>
          </a:extLst>
        </xdr:cNvPr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95" name="TextBox 94">
          <a:extLst>
            <a:ext uri="{FF2B5EF4-FFF2-40B4-BE49-F238E27FC236}"/>
          </a:extLst>
        </xdr:cNvPr>
        <xdr:cNvSpPr txBox="1"/>
      </xdr:nvSpPr>
      <xdr:spPr>
        <a:xfrm>
          <a:off x="1991783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96" name="TextBox 95">
          <a:extLst>
            <a:ext uri="{FF2B5EF4-FFF2-40B4-BE49-F238E27FC236}"/>
          </a:extLst>
        </xdr:cNvPr>
        <xdr:cNvSpPr txBox="1"/>
      </xdr:nvSpPr>
      <xdr:spPr>
        <a:xfrm>
          <a:off x="1991783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97" name="TextBox 96">
          <a:extLst>
            <a:ext uri="{FF2B5EF4-FFF2-40B4-BE49-F238E27FC236}"/>
          </a:extLst>
        </xdr:cNvPr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98" name="TextBox 97">
          <a:extLst>
            <a:ext uri="{FF2B5EF4-FFF2-40B4-BE49-F238E27FC236}"/>
          </a:extLst>
        </xdr:cNvPr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99" name="TextBox 98">
          <a:extLst>
            <a:ext uri="{FF2B5EF4-FFF2-40B4-BE49-F238E27FC236}"/>
          </a:extLst>
        </xdr:cNvPr>
        <xdr:cNvSpPr txBox="1"/>
      </xdr:nvSpPr>
      <xdr:spPr>
        <a:xfrm>
          <a:off x="1991783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00" name="TextBox 99">
          <a:extLst>
            <a:ext uri="{FF2B5EF4-FFF2-40B4-BE49-F238E27FC236}"/>
          </a:extLst>
        </xdr:cNvPr>
        <xdr:cNvSpPr txBox="1"/>
      </xdr:nvSpPr>
      <xdr:spPr>
        <a:xfrm>
          <a:off x="1991783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01" name="TextBox 100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02" name="TextBox 101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03" name="TextBox 102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04" name="TextBox 103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05" name="TextBox 104">
          <a:extLst>
            <a:ext uri="{FF2B5EF4-FFF2-40B4-BE49-F238E27FC236}"/>
          </a:extLst>
        </xdr:cNvPr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06" name="TextBox 105">
          <a:extLst>
            <a:ext uri="{FF2B5EF4-FFF2-40B4-BE49-F238E27FC236}"/>
          </a:extLst>
        </xdr:cNvPr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07" name="TextBox 106">
          <a:extLst>
            <a:ext uri="{FF2B5EF4-FFF2-40B4-BE49-F238E27FC236}"/>
          </a:extLst>
        </xdr:cNvPr>
        <xdr:cNvSpPr txBox="1"/>
      </xdr:nvSpPr>
      <xdr:spPr>
        <a:xfrm>
          <a:off x="1991783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08" name="TextBox 107">
          <a:extLst>
            <a:ext uri="{FF2B5EF4-FFF2-40B4-BE49-F238E27FC236}"/>
          </a:extLst>
        </xdr:cNvPr>
        <xdr:cNvSpPr txBox="1"/>
      </xdr:nvSpPr>
      <xdr:spPr>
        <a:xfrm>
          <a:off x="1991783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09" name="TextBox 108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10" name="TextBox 109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11" name="TextBox 110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12" name="TextBox 111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113" name="TextBox 108"/>
        <xdr:cNvSpPr txBox="1">
          <a:spLocks/>
        </xdr:cNvSpPr>
      </xdr:nvSpPr>
      <xdr:spPr bwMode="auto">
        <a:xfrm>
          <a:off x="2000250" y="2292667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14" name="TextBox 113"/>
        <xdr:cNvSpPr txBox="1"/>
      </xdr:nvSpPr>
      <xdr:spPr>
        <a:xfrm>
          <a:off x="2001308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15" name="TextBox 114"/>
        <xdr:cNvSpPr txBox="1"/>
      </xdr:nvSpPr>
      <xdr:spPr>
        <a:xfrm>
          <a:off x="2001308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6" name="TextBox 115"/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117" name="TextBox 116"/>
        <xdr:cNvSpPr txBox="1"/>
      </xdr:nvSpPr>
      <xdr:spPr>
        <a:xfrm>
          <a:off x="2001308" y="22926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18" name="TextBox 117"/>
        <xdr:cNvSpPr txBox="1"/>
      </xdr:nvSpPr>
      <xdr:spPr>
        <a:xfrm>
          <a:off x="2001308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9" name="TextBox 118"/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20" name="TextBox 119"/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21" name="TextBox 120"/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22" name="TextBox 121"/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23" name="TextBox 122"/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24" name="TextBox 123"/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25" name="TextBox 124"/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26" name="TextBox 125"/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27" name="TextBox 126"/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28" name="TextBox 127"/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29" name="TextBox 128"/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30" name="TextBox 129"/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31" name="TextBox 130"/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32" name="TextBox 131"/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33" name="TextBox 132"/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34" name="TextBox 133"/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35" name="TextBox 134"/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36" name="TextBox 135"/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37" name="TextBox 136"/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38" name="TextBox 137"/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39" name="TextBox 138"/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40" name="TextBox 139"/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41" name="TextBox 140"/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2001308" y="2827020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2001308" y="2827020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1991783" y="28270200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63" name="TextBox 162"/>
        <xdr:cNvSpPr txBox="1"/>
      </xdr:nvSpPr>
      <xdr:spPr>
        <a:xfrm>
          <a:off x="2001308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64" name="TextBox 163"/>
        <xdr:cNvSpPr txBox="1"/>
      </xdr:nvSpPr>
      <xdr:spPr>
        <a:xfrm>
          <a:off x="2001308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65" name="TextBox 164"/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166" name="TextBox 165"/>
        <xdr:cNvSpPr txBox="1"/>
      </xdr:nvSpPr>
      <xdr:spPr>
        <a:xfrm>
          <a:off x="2001308" y="22926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67" name="TextBox 166"/>
        <xdr:cNvSpPr txBox="1"/>
      </xdr:nvSpPr>
      <xdr:spPr>
        <a:xfrm>
          <a:off x="2001308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68" name="TextBox 167"/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69" name="TextBox 168"/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0" name="TextBox 169"/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1" name="TextBox 170"/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2" name="TextBox 171"/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3" name="TextBox 172"/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74" name="TextBox 173"/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5" name="TextBox 174"/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6" name="TextBox 175"/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7" name="TextBox 176"/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78" name="TextBox 177"/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79" name="TextBox 178"/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0" name="TextBox 179"/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81" name="TextBox 180"/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82" name="TextBox 181"/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83" name="TextBox 182"/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84" name="TextBox 183"/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85" name="TextBox 184"/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86" name="TextBox 185"/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7" name="TextBox 186"/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8" name="TextBox 187"/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89" name="TextBox 188"/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90" name="TextBox 189"/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2001308" y="2827020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2001308" y="2827020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1991783" y="28270200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12" name="TextBox 211"/>
        <xdr:cNvSpPr txBox="1"/>
      </xdr:nvSpPr>
      <xdr:spPr>
        <a:xfrm>
          <a:off x="1972733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13" name="TextBox 212"/>
        <xdr:cNvSpPr txBox="1"/>
      </xdr:nvSpPr>
      <xdr:spPr>
        <a:xfrm>
          <a:off x="1972733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14" name="TextBox 213"/>
        <xdr:cNvSpPr txBox="1"/>
      </xdr:nvSpPr>
      <xdr:spPr>
        <a:xfrm>
          <a:off x="1972733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15" name="TextBox 214"/>
        <xdr:cNvSpPr txBox="1"/>
      </xdr:nvSpPr>
      <xdr:spPr>
        <a:xfrm>
          <a:off x="1972733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16" name="TextBox 215"/>
        <xdr:cNvSpPr txBox="1"/>
      </xdr:nvSpPr>
      <xdr:spPr>
        <a:xfrm>
          <a:off x="1953683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17" name="TextBox 216"/>
        <xdr:cNvSpPr txBox="1"/>
      </xdr:nvSpPr>
      <xdr:spPr>
        <a:xfrm>
          <a:off x="1953683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18" name="TextBox 217"/>
        <xdr:cNvSpPr txBox="1"/>
      </xdr:nvSpPr>
      <xdr:spPr>
        <a:xfrm>
          <a:off x="1953683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19" name="TextBox 218"/>
        <xdr:cNvSpPr txBox="1"/>
      </xdr:nvSpPr>
      <xdr:spPr>
        <a:xfrm>
          <a:off x="1953683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20" name="TextBox 219">
          <a:extLst>
            <a:ext uri="{FF2B5EF4-FFF2-40B4-BE49-F238E27FC236}"/>
          </a:extLst>
        </xdr:cNvPr>
        <xdr:cNvSpPr txBox="1"/>
      </xdr:nvSpPr>
      <xdr:spPr>
        <a:xfrm>
          <a:off x="1991783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21" name="TextBox 220">
          <a:extLst>
            <a:ext uri="{FF2B5EF4-FFF2-40B4-BE49-F238E27FC236}"/>
          </a:extLst>
        </xdr:cNvPr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22" name="TextBox 221">
          <a:extLst>
            <a:ext uri="{FF2B5EF4-FFF2-40B4-BE49-F238E27FC236}"/>
          </a:extLst>
        </xdr:cNvPr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23" name="TextBox 222">
          <a:extLst>
            <a:ext uri="{FF2B5EF4-FFF2-40B4-BE49-F238E27FC236}"/>
          </a:extLst>
        </xdr:cNvPr>
        <xdr:cNvSpPr txBox="1"/>
      </xdr:nvSpPr>
      <xdr:spPr>
        <a:xfrm>
          <a:off x="1991783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24" name="TextBox 223">
          <a:extLst>
            <a:ext uri="{FF2B5EF4-FFF2-40B4-BE49-F238E27FC236}"/>
          </a:extLst>
        </xdr:cNvPr>
        <xdr:cNvSpPr txBox="1"/>
      </xdr:nvSpPr>
      <xdr:spPr>
        <a:xfrm>
          <a:off x="1991783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25" name="TextBox 224">
          <a:extLst>
            <a:ext uri="{FF2B5EF4-FFF2-40B4-BE49-F238E27FC236}"/>
          </a:extLst>
        </xdr:cNvPr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26" name="TextBox 225">
          <a:extLst>
            <a:ext uri="{FF2B5EF4-FFF2-40B4-BE49-F238E27FC236}"/>
          </a:extLst>
        </xdr:cNvPr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27" name="TextBox 226">
          <a:extLst>
            <a:ext uri="{FF2B5EF4-FFF2-40B4-BE49-F238E27FC236}"/>
          </a:extLst>
        </xdr:cNvPr>
        <xdr:cNvSpPr txBox="1"/>
      </xdr:nvSpPr>
      <xdr:spPr>
        <a:xfrm>
          <a:off x="1991783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28" name="TextBox 227">
          <a:extLst>
            <a:ext uri="{FF2B5EF4-FFF2-40B4-BE49-F238E27FC236}"/>
          </a:extLst>
        </xdr:cNvPr>
        <xdr:cNvSpPr txBox="1"/>
      </xdr:nvSpPr>
      <xdr:spPr>
        <a:xfrm>
          <a:off x="1991783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29" name="TextBox 228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30" name="TextBox 229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31" name="TextBox 230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32" name="TextBox 231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33" name="TextBox 232">
          <a:extLst>
            <a:ext uri="{FF2B5EF4-FFF2-40B4-BE49-F238E27FC236}"/>
          </a:extLst>
        </xdr:cNvPr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34" name="TextBox 233">
          <a:extLst>
            <a:ext uri="{FF2B5EF4-FFF2-40B4-BE49-F238E27FC236}"/>
          </a:extLst>
        </xdr:cNvPr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35" name="TextBox 234">
          <a:extLst>
            <a:ext uri="{FF2B5EF4-FFF2-40B4-BE49-F238E27FC236}"/>
          </a:extLst>
        </xdr:cNvPr>
        <xdr:cNvSpPr txBox="1"/>
      </xdr:nvSpPr>
      <xdr:spPr>
        <a:xfrm>
          <a:off x="1991783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36" name="TextBox 235">
          <a:extLst>
            <a:ext uri="{FF2B5EF4-FFF2-40B4-BE49-F238E27FC236}"/>
          </a:extLst>
        </xdr:cNvPr>
        <xdr:cNvSpPr txBox="1"/>
      </xdr:nvSpPr>
      <xdr:spPr>
        <a:xfrm>
          <a:off x="1991783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37" name="TextBox 236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38" name="TextBox 237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39" name="TextBox 238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40" name="TextBox 239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241" name="TextBox 108"/>
        <xdr:cNvSpPr txBox="1">
          <a:spLocks/>
        </xdr:cNvSpPr>
      </xdr:nvSpPr>
      <xdr:spPr bwMode="auto">
        <a:xfrm>
          <a:off x="2000250" y="2292667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42" name="TextBox 241"/>
        <xdr:cNvSpPr txBox="1"/>
      </xdr:nvSpPr>
      <xdr:spPr>
        <a:xfrm>
          <a:off x="2001308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43" name="TextBox 242"/>
        <xdr:cNvSpPr txBox="1"/>
      </xdr:nvSpPr>
      <xdr:spPr>
        <a:xfrm>
          <a:off x="2001308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44" name="TextBox 243"/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245" name="TextBox 244"/>
        <xdr:cNvSpPr txBox="1"/>
      </xdr:nvSpPr>
      <xdr:spPr>
        <a:xfrm>
          <a:off x="2001308" y="22926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46" name="TextBox 245"/>
        <xdr:cNvSpPr txBox="1"/>
      </xdr:nvSpPr>
      <xdr:spPr>
        <a:xfrm>
          <a:off x="2001308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47" name="TextBox 246"/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48" name="TextBox 247"/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49" name="TextBox 248"/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50" name="TextBox 249"/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51" name="TextBox 250"/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52" name="TextBox 251"/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53" name="TextBox 252"/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54" name="TextBox 253"/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55" name="TextBox 254"/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56" name="TextBox 255"/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57" name="TextBox 256"/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58" name="TextBox 257"/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59" name="TextBox 258"/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60" name="TextBox 259"/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61" name="TextBox 260"/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62" name="TextBox 261"/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63" name="TextBox 262"/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64" name="TextBox 263"/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65" name="TextBox 264"/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66" name="TextBox 265"/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67" name="TextBox 266"/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68" name="TextBox 267"/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69" name="TextBox 268"/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2001308" y="2827020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2001308" y="2827020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1991783" y="28270200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2001308" y="28270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/>
      </xdr:nvSpPr>
      <xdr:spPr>
        <a:xfrm>
          <a:off x="1991783" y="282702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/>
      </xdr:nvSpPr>
      <xdr:spPr>
        <a:xfrm>
          <a:off x="1991783" y="282702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/>
      </xdr:nvSpPr>
      <xdr:spPr>
        <a:xfrm>
          <a:off x="1944158" y="207835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/>
      </xdr:nvSpPr>
      <xdr:spPr>
        <a:xfrm>
          <a:off x="1944158" y="207835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73</xdr:row>
      <xdr:rowOff>0</xdr:rowOff>
    </xdr:from>
    <xdr:ext cx="184731" cy="264560"/>
    <xdr:sp macro="" textlink="">
      <xdr:nvSpPr>
        <xdr:cNvPr id="291" name="TextBox 290"/>
        <xdr:cNvSpPr txBox="1"/>
      </xdr:nvSpPr>
      <xdr:spPr>
        <a:xfrm>
          <a:off x="1972733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73</xdr:row>
      <xdr:rowOff>0</xdr:rowOff>
    </xdr:from>
    <xdr:ext cx="184731" cy="264560"/>
    <xdr:sp macro="" textlink="">
      <xdr:nvSpPr>
        <xdr:cNvPr id="292" name="TextBox 291"/>
        <xdr:cNvSpPr txBox="1"/>
      </xdr:nvSpPr>
      <xdr:spPr>
        <a:xfrm>
          <a:off x="1972733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73</xdr:row>
      <xdr:rowOff>0</xdr:rowOff>
    </xdr:from>
    <xdr:ext cx="184731" cy="264560"/>
    <xdr:sp macro="" textlink="">
      <xdr:nvSpPr>
        <xdr:cNvPr id="293" name="TextBox 292"/>
        <xdr:cNvSpPr txBox="1"/>
      </xdr:nvSpPr>
      <xdr:spPr>
        <a:xfrm>
          <a:off x="1972733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73</xdr:row>
      <xdr:rowOff>0</xdr:rowOff>
    </xdr:from>
    <xdr:ext cx="184731" cy="264560"/>
    <xdr:sp macro="" textlink="">
      <xdr:nvSpPr>
        <xdr:cNvPr id="294" name="TextBox 293"/>
        <xdr:cNvSpPr txBox="1"/>
      </xdr:nvSpPr>
      <xdr:spPr>
        <a:xfrm>
          <a:off x="1972733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95" name="TextBox 294"/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96" name="TextBox 295"/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97" name="TextBox 296"/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98" name="TextBox 297"/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99" name="TextBox 298">
          <a:extLst>
            <a:ext uri="{FF2B5EF4-FFF2-40B4-BE49-F238E27FC236}"/>
          </a:extLst>
        </xdr:cNvPr>
        <xdr:cNvSpPr txBox="1"/>
      </xdr:nvSpPr>
      <xdr:spPr>
        <a:xfrm>
          <a:off x="198225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300" name="TextBox 299">
          <a:extLst>
            <a:ext uri="{FF2B5EF4-FFF2-40B4-BE49-F238E27FC236}"/>
          </a:extLst>
        </xdr:cNvPr>
        <xdr:cNvSpPr txBox="1"/>
      </xdr:nvSpPr>
      <xdr:spPr>
        <a:xfrm>
          <a:off x="200130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301" name="TextBox 300">
          <a:extLst>
            <a:ext uri="{FF2B5EF4-FFF2-40B4-BE49-F238E27FC236}"/>
          </a:extLst>
        </xdr:cNvPr>
        <xdr:cNvSpPr txBox="1"/>
      </xdr:nvSpPr>
      <xdr:spPr>
        <a:xfrm>
          <a:off x="200130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302" name="TextBox 301">
          <a:extLst>
            <a:ext uri="{FF2B5EF4-FFF2-40B4-BE49-F238E27FC236}"/>
          </a:extLst>
        </xdr:cNvPr>
        <xdr:cNvSpPr txBox="1"/>
      </xdr:nvSpPr>
      <xdr:spPr>
        <a:xfrm>
          <a:off x="198225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303" name="TextBox 302">
          <a:extLst>
            <a:ext uri="{FF2B5EF4-FFF2-40B4-BE49-F238E27FC236}"/>
          </a:extLst>
        </xdr:cNvPr>
        <xdr:cNvSpPr txBox="1"/>
      </xdr:nvSpPr>
      <xdr:spPr>
        <a:xfrm>
          <a:off x="198225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304" name="TextBox 303">
          <a:extLst>
            <a:ext uri="{FF2B5EF4-FFF2-40B4-BE49-F238E27FC236}"/>
          </a:extLst>
        </xdr:cNvPr>
        <xdr:cNvSpPr txBox="1"/>
      </xdr:nvSpPr>
      <xdr:spPr>
        <a:xfrm>
          <a:off x="200130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305" name="TextBox 304">
          <a:extLst>
            <a:ext uri="{FF2B5EF4-FFF2-40B4-BE49-F238E27FC236}"/>
          </a:extLst>
        </xdr:cNvPr>
        <xdr:cNvSpPr txBox="1"/>
      </xdr:nvSpPr>
      <xdr:spPr>
        <a:xfrm>
          <a:off x="200130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306" name="TextBox 305">
          <a:extLst>
            <a:ext uri="{FF2B5EF4-FFF2-40B4-BE49-F238E27FC236}"/>
          </a:extLst>
        </xdr:cNvPr>
        <xdr:cNvSpPr txBox="1"/>
      </xdr:nvSpPr>
      <xdr:spPr>
        <a:xfrm>
          <a:off x="198225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307" name="TextBox 306">
          <a:extLst>
            <a:ext uri="{FF2B5EF4-FFF2-40B4-BE49-F238E27FC236}"/>
          </a:extLst>
        </xdr:cNvPr>
        <xdr:cNvSpPr txBox="1"/>
      </xdr:nvSpPr>
      <xdr:spPr>
        <a:xfrm>
          <a:off x="198225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308" name="TextBox 307">
          <a:extLst>
            <a:ext uri="{FF2B5EF4-FFF2-40B4-BE49-F238E27FC236}"/>
          </a:extLst>
        </xdr:cNvPr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309" name="TextBox 308">
          <a:extLst>
            <a:ext uri="{FF2B5EF4-FFF2-40B4-BE49-F238E27FC236}"/>
          </a:extLst>
        </xdr:cNvPr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310" name="TextBox 309">
          <a:extLst>
            <a:ext uri="{FF2B5EF4-FFF2-40B4-BE49-F238E27FC236}"/>
          </a:extLst>
        </xdr:cNvPr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311" name="TextBox 310">
          <a:extLst>
            <a:ext uri="{FF2B5EF4-FFF2-40B4-BE49-F238E27FC236}"/>
          </a:extLst>
        </xdr:cNvPr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312" name="TextBox 311">
          <a:extLst>
            <a:ext uri="{FF2B5EF4-FFF2-40B4-BE49-F238E27FC236}"/>
          </a:extLst>
        </xdr:cNvPr>
        <xdr:cNvSpPr txBox="1"/>
      </xdr:nvSpPr>
      <xdr:spPr>
        <a:xfrm>
          <a:off x="200130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313" name="TextBox 312">
          <a:extLst>
            <a:ext uri="{FF2B5EF4-FFF2-40B4-BE49-F238E27FC236}"/>
          </a:extLst>
        </xdr:cNvPr>
        <xdr:cNvSpPr txBox="1"/>
      </xdr:nvSpPr>
      <xdr:spPr>
        <a:xfrm>
          <a:off x="200130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314" name="TextBox 313">
          <a:extLst>
            <a:ext uri="{FF2B5EF4-FFF2-40B4-BE49-F238E27FC236}"/>
          </a:extLst>
        </xdr:cNvPr>
        <xdr:cNvSpPr txBox="1"/>
      </xdr:nvSpPr>
      <xdr:spPr>
        <a:xfrm>
          <a:off x="198225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315" name="TextBox 314">
          <a:extLst>
            <a:ext uri="{FF2B5EF4-FFF2-40B4-BE49-F238E27FC236}"/>
          </a:extLst>
        </xdr:cNvPr>
        <xdr:cNvSpPr txBox="1"/>
      </xdr:nvSpPr>
      <xdr:spPr>
        <a:xfrm>
          <a:off x="198225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316" name="TextBox 315">
          <a:extLst>
            <a:ext uri="{FF2B5EF4-FFF2-40B4-BE49-F238E27FC236}"/>
          </a:extLst>
        </xdr:cNvPr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317" name="TextBox 316">
          <a:extLst>
            <a:ext uri="{FF2B5EF4-FFF2-40B4-BE49-F238E27FC236}"/>
          </a:extLst>
        </xdr:cNvPr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318" name="TextBox 317">
          <a:extLst>
            <a:ext uri="{FF2B5EF4-FFF2-40B4-BE49-F238E27FC236}"/>
          </a:extLst>
        </xdr:cNvPr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319" name="TextBox 318">
          <a:extLst>
            <a:ext uri="{FF2B5EF4-FFF2-40B4-BE49-F238E27FC236}"/>
          </a:extLst>
        </xdr:cNvPr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320" name="TextBox 319"/>
        <xdr:cNvSpPr txBox="1"/>
      </xdr:nvSpPr>
      <xdr:spPr>
        <a:xfrm>
          <a:off x="200130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321" name="TextBox 320"/>
        <xdr:cNvSpPr txBox="1"/>
      </xdr:nvSpPr>
      <xdr:spPr>
        <a:xfrm>
          <a:off x="200130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322" name="TextBox 321"/>
        <xdr:cNvSpPr txBox="1"/>
      </xdr:nvSpPr>
      <xdr:spPr>
        <a:xfrm>
          <a:off x="198225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323" name="TextBox 322"/>
        <xdr:cNvSpPr txBox="1"/>
      </xdr:nvSpPr>
      <xdr:spPr>
        <a:xfrm>
          <a:off x="200130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324" name="TextBox 323"/>
        <xdr:cNvSpPr txBox="1"/>
      </xdr:nvSpPr>
      <xdr:spPr>
        <a:xfrm>
          <a:off x="198225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325" name="TextBox 324"/>
        <xdr:cNvSpPr txBox="1"/>
      </xdr:nvSpPr>
      <xdr:spPr>
        <a:xfrm>
          <a:off x="198225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326" name="TextBox 325"/>
        <xdr:cNvSpPr txBox="1"/>
      </xdr:nvSpPr>
      <xdr:spPr>
        <a:xfrm>
          <a:off x="198225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327" name="TextBox 326"/>
        <xdr:cNvSpPr txBox="1"/>
      </xdr:nvSpPr>
      <xdr:spPr>
        <a:xfrm>
          <a:off x="200130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328" name="TextBox 327"/>
        <xdr:cNvSpPr txBox="1"/>
      </xdr:nvSpPr>
      <xdr:spPr>
        <a:xfrm>
          <a:off x="200130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329" name="TextBox 328"/>
        <xdr:cNvSpPr txBox="1"/>
      </xdr:nvSpPr>
      <xdr:spPr>
        <a:xfrm>
          <a:off x="198225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330" name="TextBox 329"/>
        <xdr:cNvSpPr txBox="1"/>
      </xdr:nvSpPr>
      <xdr:spPr>
        <a:xfrm>
          <a:off x="198225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331" name="TextBox 330"/>
        <xdr:cNvSpPr txBox="1"/>
      </xdr:nvSpPr>
      <xdr:spPr>
        <a:xfrm>
          <a:off x="200130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332" name="TextBox 331"/>
        <xdr:cNvSpPr txBox="1"/>
      </xdr:nvSpPr>
      <xdr:spPr>
        <a:xfrm>
          <a:off x="200130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333" name="TextBox 332"/>
        <xdr:cNvSpPr txBox="1"/>
      </xdr:nvSpPr>
      <xdr:spPr>
        <a:xfrm>
          <a:off x="198225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334" name="TextBox 333"/>
        <xdr:cNvSpPr txBox="1"/>
      </xdr:nvSpPr>
      <xdr:spPr>
        <a:xfrm>
          <a:off x="198225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335" name="TextBox 334"/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336" name="TextBox 335"/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337" name="TextBox 336"/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338" name="TextBox 337"/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339" name="TextBox 338"/>
        <xdr:cNvSpPr txBox="1"/>
      </xdr:nvSpPr>
      <xdr:spPr>
        <a:xfrm>
          <a:off x="200130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340" name="TextBox 339"/>
        <xdr:cNvSpPr txBox="1"/>
      </xdr:nvSpPr>
      <xdr:spPr>
        <a:xfrm>
          <a:off x="200130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341" name="TextBox 340"/>
        <xdr:cNvSpPr txBox="1"/>
      </xdr:nvSpPr>
      <xdr:spPr>
        <a:xfrm>
          <a:off x="198225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342" name="TextBox 341"/>
        <xdr:cNvSpPr txBox="1"/>
      </xdr:nvSpPr>
      <xdr:spPr>
        <a:xfrm>
          <a:off x="198225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343" name="TextBox 342"/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344" name="TextBox 343"/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345" name="TextBox 344"/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346" name="TextBox 345"/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347" name="TextBox 346">
          <a:extLst>
            <a:ext uri="{FF2B5EF4-FFF2-40B4-BE49-F238E27FC236}"/>
          </a:extLst>
        </xdr:cNvPr>
        <xdr:cNvSpPr txBox="1"/>
      </xdr:nvSpPr>
      <xdr:spPr>
        <a:xfrm>
          <a:off x="198225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348" name="TextBox 347">
          <a:extLst>
            <a:ext uri="{FF2B5EF4-FFF2-40B4-BE49-F238E27FC236}"/>
          </a:extLst>
        </xdr:cNvPr>
        <xdr:cNvSpPr txBox="1"/>
      </xdr:nvSpPr>
      <xdr:spPr>
        <a:xfrm>
          <a:off x="200130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349" name="TextBox 348">
          <a:extLst>
            <a:ext uri="{FF2B5EF4-FFF2-40B4-BE49-F238E27FC236}"/>
          </a:extLst>
        </xdr:cNvPr>
        <xdr:cNvSpPr txBox="1"/>
      </xdr:nvSpPr>
      <xdr:spPr>
        <a:xfrm>
          <a:off x="200130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350" name="TextBox 349">
          <a:extLst>
            <a:ext uri="{FF2B5EF4-FFF2-40B4-BE49-F238E27FC236}"/>
          </a:extLst>
        </xdr:cNvPr>
        <xdr:cNvSpPr txBox="1"/>
      </xdr:nvSpPr>
      <xdr:spPr>
        <a:xfrm>
          <a:off x="198225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351" name="TextBox 350">
          <a:extLst>
            <a:ext uri="{FF2B5EF4-FFF2-40B4-BE49-F238E27FC236}"/>
          </a:extLst>
        </xdr:cNvPr>
        <xdr:cNvSpPr txBox="1"/>
      </xdr:nvSpPr>
      <xdr:spPr>
        <a:xfrm>
          <a:off x="198225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352" name="TextBox 351">
          <a:extLst>
            <a:ext uri="{FF2B5EF4-FFF2-40B4-BE49-F238E27FC236}"/>
          </a:extLst>
        </xdr:cNvPr>
        <xdr:cNvSpPr txBox="1"/>
      </xdr:nvSpPr>
      <xdr:spPr>
        <a:xfrm>
          <a:off x="200130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353" name="TextBox 352">
          <a:extLst>
            <a:ext uri="{FF2B5EF4-FFF2-40B4-BE49-F238E27FC236}"/>
          </a:extLst>
        </xdr:cNvPr>
        <xdr:cNvSpPr txBox="1"/>
      </xdr:nvSpPr>
      <xdr:spPr>
        <a:xfrm>
          <a:off x="200130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354" name="TextBox 353">
          <a:extLst>
            <a:ext uri="{FF2B5EF4-FFF2-40B4-BE49-F238E27FC236}"/>
          </a:extLst>
        </xdr:cNvPr>
        <xdr:cNvSpPr txBox="1"/>
      </xdr:nvSpPr>
      <xdr:spPr>
        <a:xfrm>
          <a:off x="198225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355" name="TextBox 354">
          <a:extLst>
            <a:ext uri="{FF2B5EF4-FFF2-40B4-BE49-F238E27FC236}"/>
          </a:extLst>
        </xdr:cNvPr>
        <xdr:cNvSpPr txBox="1"/>
      </xdr:nvSpPr>
      <xdr:spPr>
        <a:xfrm>
          <a:off x="198225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356" name="TextBox 355">
          <a:extLst>
            <a:ext uri="{FF2B5EF4-FFF2-40B4-BE49-F238E27FC236}"/>
          </a:extLst>
        </xdr:cNvPr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357" name="TextBox 356">
          <a:extLst>
            <a:ext uri="{FF2B5EF4-FFF2-40B4-BE49-F238E27FC236}"/>
          </a:extLst>
        </xdr:cNvPr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358" name="TextBox 357">
          <a:extLst>
            <a:ext uri="{FF2B5EF4-FFF2-40B4-BE49-F238E27FC236}"/>
          </a:extLst>
        </xdr:cNvPr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359" name="TextBox 358">
          <a:extLst>
            <a:ext uri="{FF2B5EF4-FFF2-40B4-BE49-F238E27FC236}"/>
          </a:extLst>
        </xdr:cNvPr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360" name="TextBox 359">
          <a:extLst>
            <a:ext uri="{FF2B5EF4-FFF2-40B4-BE49-F238E27FC236}"/>
          </a:extLst>
        </xdr:cNvPr>
        <xdr:cNvSpPr txBox="1"/>
      </xdr:nvSpPr>
      <xdr:spPr>
        <a:xfrm>
          <a:off x="200130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361" name="TextBox 360">
          <a:extLst>
            <a:ext uri="{FF2B5EF4-FFF2-40B4-BE49-F238E27FC236}"/>
          </a:extLst>
        </xdr:cNvPr>
        <xdr:cNvSpPr txBox="1"/>
      </xdr:nvSpPr>
      <xdr:spPr>
        <a:xfrm>
          <a:off x="200130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362" name="TextBox 361">
          <a:extLst>
            <a:ext uri="{FF2B5EF4-FFF2-40B4-BE49-F238E27FC236}"/>
          </a:extLst>
        </xdr:cNvPr>
        <xdr:cNvSpPr txBox="1"/>
      </xdr:nvSpPr>
      <xdr:spPr>
        <a:xfrm>
          <a:off x="198225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363" name="TextBox 362">
          <a:extLst>
            <a:ext uri="{FF2B5EF4-FFF2-40B4-BE49-F238E27FC236}"/>
          </a:extLst>
        </xdr:cNvPr>
        <xdr:cNvSpPr txBox="1"/>
      </xdr:nvSpPr>
      <xdr:spPr>
        <a:xfrm>
          <a:off x="1982258" y="2847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364" name="TextBox 363">
          <a:extLst>
            <a:ext uri="{FF2B5EF4-FFF2-40B4-BE49-F238E27FC236}"/>
          </a:extLst>
        </xdr:cNvPr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365" name="TextBox 364">
          <a:extLst>
            <a:ext uri="{FF2B5EF4-FFF2-40B4-BE49-F238E27FC236}"/>
          </a:extLst>
        </xdr:cNvPr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366" name="TextBox 365">
          <a:extLst>
            <a:ext uri="{FF2B5EF4-FFF2-40B4-BE49-F238E27FC236}"/>
          </a:extLst>
        </xdr:cNvPr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367" name="TextBox 366">
          <a:extLst>
            <a:ext uri="{FF2B5EF4-FFF2-40B4-BE49-F238E27FC236}"/>
          </a:extLst>
        </xdr:cNvPr>
        <xdr:cNvSpPr txBox="1"/>
      </xdr:nvSpPr>
      <xdr:spPr>
        <a:xfrm>
          <a:off x="1944158" y="2129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368" name="TextBox 367"/>
        <xdr:cNvSpPr txBox="1"/>
      </xdr:nvSpPr>
      <xdr:spPr>
        <a:xfrm>
          <a:off x="1972733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369" name="TextBox 368"/>
        <xdr:cNvSpPr txBox="1"/>
      </xdr:nvSpPr>
      <xdr:spPr>
        <a:xfrm>
          <a:off x="1972733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370" name="TextBox 369"/>
        <xdr:cNvSpPr txBox="1"/>
      </xdr:nvSpPr>
      <xdr:spPr>
        <a:xfrm>
          <a:off x="1972733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371" name="TextBox 370"/>
        <xdr:cNvSpPr txBox="1"/>
      </xdr:nvSpPr>
      <xdr:spPr>
        <a:xfrm>
          <a:off x="1972733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72" name="TextBox 371"/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73" name="TextBox 372"/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74" name="TextBox 373"/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75" name="TextBox 374"/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376" name="TextBox 375">
          <a:extLst>
            <a:ext uri="{FF2B5EF4-FFF2-40B4-BE49-F238E27FC236}"/>
          </a:extLst>
        </xdr:cNvPr>
        <xdr:cNvSpPr txBox="1"/>
      </xdr:nvSpPr>
      <xdr:spPr>
        <a:xfrm>
          <a:off x="198225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77" name="TextBox 376">
          <a:extLst>
            <a:ext uri="{FF2B5EF4-FFF2-40B4-BE49-F238E27FC236}"/>
          </a:extLst>
        </xdr:cNvPr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78" name="TextBox 377">
          <a:extLst>
            <a:ext uri="{FF2B5EF4-FFF2-40B4-BE49-F238E27FC236}"/>
          </a:extLst>
        </xdr:cNvPr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379" name="TextBox 378">
          <a:extLst>
            <a:ext uri="{FF2B5EF4-FFF2-40B4-BE49-F238E27FC236}"/>
          </a:extLst>
        </xdr:cNvPr>
        <xdr:cNvSpPr txBox="1"/>
      </xdr:nvSpPr>
      <xdr:spPr>
        <a:xfrm>
          <a:off x="198225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380" name="TextBox 379">
          <a:extLst>
            <a:ext uri="{FF2B5EF4-FFF2-40B4-BE49-F238E27FC236}"/>
          </a:extLst>
        </xdr:cNvPr>
        <xdr:cNvSpPr txBox="1"/>
      </xdr:nvSpPr>
      <xdr:spPr>
        <a:xfrm>
          <a:off x="198225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81" name="TextBox 380">
          <a:extLst>
            <a:ext uri="{FF2B5EF4-FFF2-40B4-BE49-F238E27FC236}"/>
          </a:extLst>
        </xdr:cNvPr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82" name="TextBox 381">
          <a:extLst>
            <a:ext uri="{FF2B5EF4-FFF2-40B4-BE49-F238E27FC236}"/>
          </a:extLst>
        </xdr:cNvPr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383" name="TextBox 382">
          <a:extLst>
            <a:ext uri="{FF2B5EF4-FFF2-40B4-BE49-F238E27FC236}"/>
          </a:extLst>
        </xdr:cNvPr>
        <xdr:cNvSpPr txBox="1"/>
      </xdr:nvSpPr>
      <xdr:spPr>
        <a:xfrm>
          <a:off x="198225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384" name="TextBox 383">
          <a:extLst>
            <a:ext uri="{FF2B5EF4-FFF2-40B4-BE49-F238E27FC236}"/>
          </a:extLst>
        </xdr:cNvPr>
        <xdr:cNvSpPr txBox="1"/>
      </xdr:nvSpPr>
      <xdr:spPr>
        <a:xfrm>
          <a:off x="198225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85" name="TextBox 384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86" name="TextBox 385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87" name="TextBox 386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88" name="TextBox 387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89" name="TextBox 388">
          <a:extLst>
            <a:ext uri="{FF2B5EF4-FFF2-40B4-BE49-F238E27FC236}"/>
          </a:extLst>
        </xdr:cNvPr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90" name="TextBox 389">
          <a:extLst>
            <a:ext uri="{FF2B5EF4-FFF2-40B4-BE49-F238E27FC236}"/>
          </a:extLst>
        </xdr:cNvPr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391" name="TextBox 390">
          <a:extLst>
            <a:ext uri="{FF2B5EF4-FFF2-40B4-BE49-F238E27FC236}"/>
          </a:extLst>
        </xdr:cNvPr>
        <xdr:cNvSpPr txBox="1"/>
      </xdr:nvSpPr>
      <xdr:spPr>
        <a:xfrm>
          <a:off x="198225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392" name="TextBox 391">
          <a:extLst>
            <a:ext uri="{FF2B5EF4-FFF2-40B4-BE49-F238E27FC236}"/>
          </a:extLst>
        </xdr:cNvPr>
        <xdr:cNvSpPr txBox="1"/>
      </xdr:nvSpPr>
      <xdr:spPr>
        <a:xfrm>
          <a:off x="198225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93" name="TextBox 392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94" name="TextBox 393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95" name="TextBox 394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96" name="TextBox 395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97" name="TextBox 396"/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98" name="TextBox 397"/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399" name="TextBox 398"/>
        <xdr:cNvSpPr txBox="1"/>
      </xdr:nvSpPr>
      <xdr:spPr>
        <a:xfrm>
          <a:off x="198225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64560"/>
    <xdr:sp macro="" textlink="">
      <xdr:nvSpPr>
        <xdr:cNvPr id="400" name="TextBox 399"/>
        <xdr:cNvSpPr txBox="1"/>
      </xdr:nvSpPr>
      <xdr:spPr>
        <a:xfrm>
          <a:off x="2001308" y="22926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401" name="TextBox 400"/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402" name="TextBox 401"/>
        <xdr:cNvSpPr txBox="1"/>
      </xdr:nvSpPr>
      <xdr:spPr>
        <a:xfrm>
          <a:off x="198225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403" name="TextBox 402"/>
        <xdr:cNvSpPr txBox="1"/>
      </xdr:nvSpPr>
      <xdr:spPr>
        <a:xfrm>
          <a:off x="198225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404" name="TextBox 403"/>
        <xdr:cNvSpPr txBox="1"/>
      </xdr:nvSpPr>
      <xdr:spPr>
        <a:xfrm>
          <a:off x="198225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405" name="TextBox 404"/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406" name="TextBox 405"/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407" name="TextBox 406"/>
        <xdr:cNvSpPr txBox="1"/>
      </xdr:nvSpPr>
      <xdr:spPr>
        <a:xfrm>
          <a:off x="198225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408" name="TextBox 407"/>
        <xdr:cNvSpPr txBox="1"/>
      </xdr:nvSpPr>
      <xdr:spPr>
        <a:xfrm>
          <a:off x="198225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409" name="TextBox 408"/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410" name="TextBox 409"/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411" name="TextBox 410"/>
        <xdr:cNvSpPr txBox="1"/>
      </xdr:nvSpPr>
      <xdr:spPr>
        <a:xfrm>
          <a:off x="198225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412" name="TextBox 411"/>
        <xdr:cNvSpPr txBox="1"/>
      </xdr:nvSpPr>
      <xdr:spPr>
        <a:xfrm>
          <a:off x="198225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13" name="TextBox 412"/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14" name="TextBox 413"/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15" name="TextBox 414"/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16" name="TextBox 415"/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417" name="TextBox 416"/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418" name="TextBox 417"/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419" name="TextBox 418"/>
        <xdr:cNvSpPr txBox="1"/>
      </xdr:nvSpPr>
      <xdr:spPr>
        <a:xfrm>
          <a:off x="198225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420" name="TextBox 419"/>
        <xdr:cNvSpPr txBox="1"/>
      </xdr:nvSpPr>
      <xdr:spPr>
        <a:xfrm>
          <a:off x="198225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21" name="TextBox 420"/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22" name="TextBox 421"/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23" name="TextBox 422"/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24" name="TextBox 423"/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425" name="TextBox 424">
          <a:extLst>
            <a:ext uri="{FF2B5EF4-FFF2-40B4-BE49-F238E27FC236}"/>
          </a:extLst>
        </xdr:cNvPr>
        <xdr:cNvSpPr txBox="1"/>
      </xdr:nvSpPr>
      <xdr:spPr>
        <a:xfrm>
          <a:off x="198225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426" name="TextBox 425">
          <a:extLst>
            <a:ext uri="{FF2B5EF4-FFF2-40B4-BE49-F238E27FC236}"/>
          </a:extLst>
        </xdr:cNvPr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427" name="TextBox 426">
          <a:extLst>
            <a:ext uri="{FF2B5EF4-FFF2-40B4-BE49-F238E27FC236}"/>
          </a:extLst>
        </xdr:cNvPr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428" name="TextBox 427">
          <a:extLst>
            <a:ext uri="{FF2B5EF4-FFF2-40B4-BE49-F238E27FC236}"/>
          </a:extLst>
        </xdr:cNvPr>
        <xdr:cNvSpPr txBox="1"/>
      </xdr:nvSpPr>
      <xdr:spPr>
        <a:xfrm>
          <a:off x="198225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429" name="TextBox 428">
          <a:extLst>
            <a:ext uri="{FF2B5EF4-FFF2-40B4-BE49-F238E27FC236}"/>
          </a:extLst>
        </xdr:cNvPr>
        <xdr:cNvSpPr txBox="1"/>
      </xdr:nvSpPr>
      <xdr:spPr>
        <a:xfrm>
          <a:off x="198225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430" name="TextBox 429">
          <a:extLst>
            <a:ext uri="{FF2B5EF4-FFF2-40B4-BE49-F238E27FC236}"/>
          </a:extLst>
        </xdr:cNvPr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431" name="TextBox 430">
          <a:extLst>
            <a:ext uri="{FF2B5EF4-FFF2-40B4-BE49-F238E27FC236}"/>
          </a:extLst>
        </xdr:cNvPr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432" name="TextBox 431">
          <a:extLst>
            <a:ext uri="{FF2B5EF4-FFF2-40B4-BE49-F238E27FC236}"/>
          </a:extLst>
        </xdr:cNvPr>
        <xdr:cNvSpPr txBox="1"/>
      </xdr:nvSpPr>
      <xdr:spPr>
        <a:xfrm>
          <a:off x="198225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433" name="TextBox 432">
          <a:extLst>
            <a:ext uri="{FF2B5EF4-FFF2-40B4-BE49-F238E27FC236}"/>
          </a:extLst>
        </xdr:cNvPr>
        <xdr:cNvSpPr txBox="1"/>
      </xdr:nvSpPr>
      <xdr:spPr>
        <a:xfrm>
          <a:off x="198225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34" name="TextBox 433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35" name="TextBox 434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36" name="TextBox 435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37" name="TextBox 436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438" name="TextBox 437">
          <a:extLst>
            <a:ext uri="{FF2B5EF4-FFF2-40B4-BE49-F238E27FC236}"/>
          </a:extLst>
        </xdr:cNvPr>
        <xdr:cNvSpPr txBox="1"/>
      </xdr:nvSpPr>
      <xdr:spPr>
        <a:xfrm>
          <a:off x="2001308" y="2827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39" name="TextBox 438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40" name="TextBox 439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41" name="TextBox 440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42" name="TextBox 441">
          <a:extLst>
            <a:ext uri="{FF2B5EF4-FFF2-40B4-BE49-F238E27FC236}"/>
          </a:extLst>
        </xdr:cNvPr>
        <xdr:cNvSpPr txBox="1"/>
      </xdr:nvSpPr>
      <xdr:spPr>
        <a:xfrm>
          <a:off x="1944158" y="2078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HH78"/>
  <sheetViews>
    <sheetView zoomScale="80" zoomScaleNormal="8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R66" sqref="R66"/>
    </sheetView>
  </sheetViews>
  <sheetFormatPr defaultColWidth="9.140625" defaultRowHeight="15.75" customHeight="1" outlineLevelRow="1" outlineLevelCol="1" x14ac:dyDescent="0.25"/>
  <cols>
    <col min="1" max="1" width="7.28515625" style="127" customWidth="1"/>
    <col min="2" max="2" width="45.42578125" style="127" customWidth="1"/>
    <col min="3" max="3" width="14.42578125" style="127" customWidth="1" outlineLevel="1" collapsed="1"/>
    <col min="4" max="4" width="10.140625" style="127" customWidth="1"/>
    <col min="5" max="5" width="10.7109375" style="127" customWidth="1" outlineLevel="1"/>
    <col min="6" max="6" width="10.85546875" style="127" customWidth="1" outlineLevel="1"/>
    <col min="7" max="7" width="10.7109375" style="127" customWidth="1" outlineLevel="1"/>
    <col min="8" max="8" width="10.5703125" style="127" customWidth="1" outlineLevel="1"/>
    <col min="9" max="9" width="10.7109375" style="127" customWidth="1" outlineLevel="1"/>
    <col min="10" max="10" width="11" style="127" customWidth="1" outlineLevel="1"/>
    <col min="11" max="11" width="10.5703125" style="127" customWidth="1" outlineLevel="1"/>
    <col min="12" max="13" width="10.7109375" style="127" customWidth="1" outlineLevel="1"/>
    <col min="14" max="14" width="12.85546875" style="127" customWidth="1" outlineLevel="1"/>
    <col min="15" max="15" width="14.140625" style="234" customWidth="1"/>
    <col min="16" max="16" width="16.28515625" style="127" customWidth="1"/>
    <col min="17" max="17" width="15.85546875" style="234" customWidth="1"/>
    <col min="18" max="18" width="15" style="127" customWidth="1"/>
    <col min="19" max="19" width="15.7109375" style="127" customWidth="1"/>
  </cols>
  <sheetData>
    <row r="1" spans="1:19" ht="18.75" x14ac:dyDescent="0.25">
      <c r="A1" s="265"/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</row>
    <row r="2" spans="1:19" ht="15" x14ac:dyDescent="0.25">
      <c r="O2" s="127"/>
      <c r="Q2" s="127"/>
    </row>
    <row r="3" spans="1:19" x14ac:dyDescent="0.25">
      <c r="A3" s="128"/>
      <c r="B3" s="129" t="s">
        <v>288</v>
      </c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/>
    </row>
    <row r="4" spans="1:19" ht="51" x14ac:dyDescent="0.25">
      <c r="A4" s="131" t="s">
        <v>197</v>
      </c>
      <c r="B4" s="132" t="s">
        <v>0</v>
      </c>
      <c r="C4" s="133" t="s">
        <v>1</v>
      </c>
      <c r="D4" s="133" t="s">
        <v>198</v>
      </c>
      <c r="E4" s="134" t="s">
        <v>199</v>
      </c>
      <c r="F4" s="134" t="s">
        <v>200</v>
      </c>
      <c r="G4" s="134" t="s">
        <v>201</v>
      </c>
      <c r="H4" s="134" t="s">
        <v>202</v>
      </c>
      <c r="I4" s="134" t="s">
        <v>203</v>
      </c>
      <c r="J4" s="134" t="s">
        <v>204</v>
      </c>
      <c r="K4" s="134" t="s">
        <v>205</v>
      </c>
      <c r="L4" s="134" t="s">
        <v>206</v>
      </c>
      <c r="M4" s="134" t="s">
        <v>207</v>
      </c>
      <c r="N4" s="135" t="s">
        <v>208</v>
      </c>
      <c r="O4" s="136" t="s">
        <v>2</v>
      </c>
      <c r="P4" s="136" t="s">
        <v>209</v>
      </c>
      <c r="Q4" s="137" t="s">
        <v>210</v>
      </c>
      <c r="R4" s="138" t="s">
        <v>289</v>
      </c>
      <c r="S4" s="139" t="s">
        <v>290</v>
      </c>
    </row>
    <row r="5" spans="1:19" s="236" customFormat="1" ht="24" x14ac:dyDescent="0.25">
      <c r="A5" s="131"/>
      <c r="B5" s="140" t="s">
        <v>3</v>
      </c>
      <c r="C5" s="141"/>
      <c r="D5" s="141"/>
      <c r="E5" s="142" t="s">
        <v>211</v>
      </c>
      <c r="F5" s="142" t="s">
        <v>212</v>
      </c>
      <c r="G5" s="142" t="s">
        <v>213</v>
      </c>
      <c r="H5" s="142" t="s">
        <v>214</v>
      </c>
      <c r="I5" s="142" t="s">
        <v>215</v>
      </c>
      <c r="J5" s="142" t="s">
        <v>216</v>
      </c>
      <c r="K5" s="142" t="s">
        <v>217</v>
      </c>
      <c r="L5" s="142" t="s">
        <v>218</v>
      </c>
      <c r="M5" s="142" t="s">
        <v>219</v>
      </c>
      <c r="N5" s="143" t="s">
        <v>220</v>
      </c>
      <c r="O5" s="144"/>
      <c r="P5" s="145" t="s">
        <v>221</v>
      </c>
      <c r="Q5" s="146" t="s">
        <v>222</v>
      </c>
      <c r="R5" s="147"/>
      <c r="S5" s="148"/>
    </row>
    <row r="6" spans="1:19" s="236" customFormat="1" ht="15" x14ac:dyDescent="0.25">
      <c r="A6" s="131"/>
      <c r="B6" s="140" t="s">
        <v>4</v>
      </c>
      <c r="C6" s="141"/>
      <c r="D6" s="141"/>
      <c r="E6" s="142" t="s">
        <v>223</v>
      </c>
      <c r="F6" s="142" t="s">
        <v>224</v>
      </c>
      <c r="G6" s="142" t="s">
        <v>225</v>
      </c>
      <c r="H6" s="142" t="s">
        <v>226</v>
      </c>
      <c r="I6" s="142" t="s">
        <v>227</v>
      </c>
      <c r="J6" s="142" t="s">
        <v>228</v>
      </c>
      <c r="K6" s="142" t="s">
        <v>229</v>
      </c>
      <c r="L6" s="142" t="s">
        <v>230</v>
      </c>
      <c r="M6" s="142" t="s">
        <v>231</v>
      </c>
      <c r="N6" s="143" t="s">
        <v>232</v>
      </c>
      <c r="O6" s="144"/>
      <c r="P6" s="145" t="s">
        <v>233</v>
      </c>
      <c r="Q6" s="146" t="s">
        <v>234</v>
      </c>
      <c r="R6" s="147"/>
      <c r="S6" s="148"/>
    </row>
    <row r="7" spans="1:19" s="237" customFormat="1" ht="15" x14ac:dyDescent="0.25">
      <c r="A7" s="149">
        <v>1</v>
      </c>
      <c r="B7" s="150">
        <v>2</v>
      </c>
      <c r="C7" s="151"/>
      <c r="D7" s="151">
        <v>3</v>
      </c>
      <c r="E7" s="151">
        <v>4</v>
      </c>
      <c r="F7" s="151">
        <v>5</v>
      </c>
      <c r="G7" s="151">
        <v>6</v>
      </c>
      <c r="H7" s="151">
        <v>7</v>
      </c>
      <c r="I7" s="151">
        <v>8</v>
      </c>
      <c r="J7" s="151">
        <v>9</v>
      </c>
      <c r="K7" s="151">
        <v>10</v>
      </c>
      <c r="L7" s="151">
        <v>11</v>
      </c>
      <c r="M7" s="151">
        <v>12</v>
      </c>
      <c r="N7" s="152">
        <v>13</v>
      </c>
      <c r="O7" s="153">
        <v>14</v>
      </c>
      <c r="P7" s="154">
        <v>15</v>
      </c>
      <c r="Q7" s="155">
        <v>16</v>
      </c>
      <c r="R7" s="156">
        <v>17</v>
      </c>
      <c r="S7" s="157">
        <v>18</v>
      </c>
    </row>
    <row r="8" spans="1:19" s="130" customFormat="1" ht="18.75" x14ac:dyDescent="0.3">
      <c r="A8" s="158"/>
      <c r="B8" s="1" t="s">
        <v>6</v>
      </c>
      <c r="C8" s="159"/>
      <c r="D8" s="159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1"/>
      <c r="P8" s="162"/>
      <c r="Q8" s="163"/>
      <c r="R8" s="164"/>
      <c r="S8" s="165"/>
    </row>
    <row r="9" spans="1:19" s="130" customFormat="1" ht="38.25" x14ac:dyDescent="0.2">
      <c r="A9" s="166" t="s">
        <v>5</v>
      </c>
      <c r="B9" s="2" t="s">
        <v>7</v>
      </c>
      <c r="C9" s="167" t="s">
        <v>8</v>
      </c>
      <c r="D9" s="3" t="s">
        <v>9</v>
      </c>
      <c r="E9" s="168">
        <v>24459</v>
      </c>
      <c r="F9" s="168">
        <v>10410</v>
      </c>
      <c r="G9" s="168">
        <v>19004</v>
      </c>
      <c r="H9" s="168">
        <v>25558</v>
      </c>
      <c r="I9" s="168">
        <v>18904</v>
      </c>
      <c r="J9" s="168">
        <v>16787</v>
      </c>
      <c r="K9" s="168">
        <v>20015</v>
      </c>
      <c r="L9" s="168">
        <v>14539</v>
      </c>
      <c r="M9" s="169">
        <v>15156</v>
      </c>
      <c r="N9" s="170">
        <v>23881</v>
      </c>
      <c r="O9" s="171">
        <f>SUM(E9:N9)</f>
        <v>188713</v>
      </c>
      <c r="P9" s="172">
        <v>2110</v>
      </c>
      <c r="Q9" s="173">
        <f>O9+P9</f>
        <v>190823</v>
      </c>
      <c r="R9" s="174">
        <v>190823</v>
      </c>
      <c r="S9" s="175">
        <v>190823</v>
      </c>
    </row>
    <row r="10" spans="1:19" s="130" customFormat="1" ht="16.5" x14ac:dyDescent="0.2">
      <c r="A10" s="176"/>
      <c r="B10" s="1" t="s">
        <v>10</v>
      </c>
      <c r="C10" s="177"/>
      <c r="D10" s="4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9"/>
      <c r="P10" s="180"/>
      <c r="Q10" s="181"/>
      <c r="R10" s="182"/>
      <c r="S10" s="183"/>
    </row>
    <row r="11" spans="1:19" s="130" customFormat="1" ht="25.5" x14ac:dyDescent="0.2">
      <c r="A11" s="184">
        <v>2</v>
      </c>
      <c r="B11" s="2" t="s">
        <v>11</v>
      </c>
      <c r="C11" s="167" t="s">
        <v>12</v>
      </c>
      <c r="D11" s="3" t="s">
        <v>13</v>
      </c>
      <c r="E11" s="185">
        <f t="shared" ref="E11:N11" si="0">SUM(E13:E24)</f>
        <v>0</v>
      </c>
      <c r="F11" s="185">
        <f t="shared" si="0"/>
        <v>0</v>
      </c>
      <c r="G11" s="185">
        <f t="shared" si="0"/>
        <v>0</v>
      </c>
      <c r="H11" s="185">
        <f t="shared" si="0"/>
        <v>0</v>
      </c>
      <c r="I11" s="185">
        <f t="shared" si="0"/>
        <v>0</v>
      </c>
      <c r="J11" s="185">
        <f t="shared" si="0"/>
        <v>0</v>
      </c>
      <c r="K11" s="185">
        <f t="shared" si="0"/>
        <v>0</v>
      </c>
      <c r="L11" s="185">
        <f t="shared" si="0"/>
        <v>0</v>
      </c>
      <c r="M11" s="185">
        <f t="shared" si="0"/>
        <v>0</v>
      </c>
      <c r="N11" s="185">
        <f t="shared" si="0"/>
        <v>0</v>
      </c>
      <c r="O11" s="179">
        <f>SUM(E11:N11)</f>
        <v>0</v>
      </c>
      <c r="P11" s="186">
        <v>101</v>
      </c>
      <c r="Q11" s="187">
        <f>O11+P11</f>
        <v>101</v>
      </c>
      <c r="R11" s="188"/>
      <c r="S11" s="189">
        <v>91</v>
      </c>
    </row>
    <row r="12" spans="1:19" s="130" customFormat="1" ht="16.5" x14ac:dyDescent="0.2">
      <c r="A12" s="190"/>
      <c r="B12" s="5" t="s">
        <v>14</v>
      </c>
      <c r="C12" s="167"/>
      <c r="D12" s="6"/>
      <c r="E12" s="191"/>
      <c r="F12" s="192"/>
      <c r="G12" s="192"/>
      <c r="H12" s="192"/>
      <c r="I12" s="192"/>
      <c r="J12" s="192"/>
      <c r="K12" s="192"/>
      <c r="L12" s="192"/>
      <c r="M12" s="192"/>
      <c r="N12" s="193"/>
      <c r="O12" s="194"/>
      <c r="P12" s="195"/>
      <c r="Q12" s="196"/>
      <c r="R12" s="197"/>
      <c r="S12" s="198"/>
    </row>
    <row r="13" spans="1:19" s="130" customFormat="1" ht="25.5" x14ac:dyDescent="0.2">
      <c r="A13" s="166" t="s">
        <v>15</v>
      </c>
      <c r="B13" s="2" t="s">
        <v>16</v>
      </c>
      <c r="C13" s="167" t="s">
        <v>12</v>
      </c>
      <c r="D13" s="3" t="s">
        <v>13</v>
      </c>
      <c r="E13" s="199"/>
      <c r="F13" s="199"/>
      <c r="G13" s="199"/>
      <c r="H13" s="199"/>
      <c r="I13" s="199"/>
      <c r="J13" s="199"/>
      <c r="K13" s="199"/>
      <c r="L13" s="199"/>
      <c r="M13" s="199"/>
      <c r="N13" s="191"/>
      <c r="O13" s="179">
        <f t="shared" ref="O13:O25" si="1">SUM(E13:N13)</f>
        <v>0</v>
      </c>
      <c r="P13" s="180">
        <v>3</v>
      </c>
      <c r="Q13" s="187">
        <f t="shared" ref="Q13:Q25" si="2">O13+P13</f>
        <v>3</v>
      </c>
      <c r="R13" s="200"/>
      <c r="S13" s="189">
        <v>3</v>
      </c>
    </row>
    <row r="14" spans="1:19" s="130" customFormat="1" ht="51" x14ac:dyDescent="0.2">
      <c r="A14" s="166" t="s">
        <v>17</v>
      </c>
      <c r="B14" s="2" t="s">
        <v>18</v>
      </c>
      <c r="C14" s="167" t="s">
        <v>12</v>
      </c>
      <c r="D14" s="3" t="s">
        <v>13</v>
      </c>
      <c r="E14" s="199"/>
      <c r="F14" s="199"/>
      <c r="G14" s="199"/>
      <c r="H14" s="199"/>
      <c r="I14" s="199"/>
      <c r="J14" s="199"/>
      <c r="K14" s="199"/>
      <c r="L14" s="199"/>
      <c r="M14" s="199"/>
      <c r="N14" s="191"/>
      <c r="O14" s="179">
        <f t="shared" si="1"/>
        <v>0</v>
      </c>
      <c r="P14" s="180">
        <v>19</v>
      </c>
      <c r="Q14" s="187">
        <f t="shared" si="2"/>
        <v>19</v>
      </c>
      <c r="R14" s="200"/>
      <c r="S14" s="189">
        <v>18</v>
      </c>
    </row>
    <row r="15" spans="1:19" s="130" customFormat="1" ht="38.25" x14ac:dyDescent="0.2">
      <c r="A15" s="166" t="s">
        <v>19</v>
      </c>
      <c r="B15" s="2" t="s">
        <v>20</v>
      </c>
      <c r="C15" s="167" t="s">
        <v>12</v>
      </c>
      <c r="D15" s="3" t="s">
        <v>13</v>
      </c>
      <c r="E15" s="199"/>
      <c r="F15" s="199"/>
      <c r="G15" s="199"/>
      <c r="H15" s="199"/>
      <c r="I15" s="199"/>
      <c r="J15" s="199"/>
      <c r="K15" s="199"/>
      <c r="L15" s="199"/>
      <c r="M15" s="199"/>
      <c r="N15" s="191"/>
      <c r="O15" s="179">
        <f t="shared" si="1"/>
        <v>0</v>
      </c>
      <c r="P15" s="180">
        <v>4</v>
      </c>
      <c r="Q15" s="187">
        <f t="shared" si="2"/>
        <v>4</v>
      </c>
      <c r="R15" s="200"/>
      <c r="S15" s="189">
        <v>5</v>
      </c>
    </row>
    <row r="16" spans="1:19" s="130" customFormat="1" ht="25.5" x14ac:dyDescent="0.2">
      <c r="A16" s="166" t="s">
        <v>21</v>
      </c>
      <c r="B16" s="2" t="s">
        <v>22</v>
      </c>
      <c r="C16" s="167" t="s">
        <v>12</v>
      </c>
      <c r="D16" s="3" t="s">
        <v>13</v>
      </c>
      <c r="E16" s="199"/>
      <c r="F16" s="199"/>
      <c r="G16" s="199"/>
      <c r="H16" s="199"/>
      <c r="I16" s="199"/>
      <c r="J16" s="199"/>
      <c r="K16" s="199"/>
      <c r="L16" s="199"/>
      <c r="M16" s="199"/>
      <c r="N16" s="191"/>
      <c r="O16" s="179">
        <f t="shared" si="1"/>
        <v>0</v>
      </c>
      <c r="P16" s="180">
        <v>15</v>
      </c>
      <c r="Q16" s="187">
        <f t="shared" si="2"/>
        <v>15</v>
      </c>
      <c r="R16" s="200"/>
      <c r="S16" s="189">
        <v>16</v>
      </c>
    </row>
    <row r="17" spans="1:19" s="130" customFormat="1" ht="25.5" x14ac:dyDescent="0.2">
      <c r="A17" s="166" t="s">
        <v>23</v>
      </c>
      <c r="B17" s="2" t="s">
        <v>24</v>
      </c>
      <c r="C17" s="167" t="s">
        <v>12</v>
      </c>
      <c r="D17" s="3" t="s">
        <v>13</v>
      </c>
      <c r="E17" s="199"/>
      <c r="F17" s="199"/>
      <c r="G17" s="199"/>
      <c r="H17" s="199"/>
      <c r="I17" s="199"/>
      <c r="J17" s="199"/>
      <c r="K17" s="199"/>
      <c r="L17" s="199"/>
      <c r="M17" s="199"/>
      <c r="N17" s="191"/>
      <c r="O17" s="179">
        <f t="shared" si="1"/>
        <v>0</v>
      </c>
      <c r="P17" s="180">
        <v>2</v>
      </c>
      <c r="Q17" s="187">
        <f t="shared" si="2"/>
        <v>2</v>
      </c>
      <c r="R17" s="200"/>
      <c r="S17" s="189">
        <v>2</v>
      </c>
    </row>
    <row r="18" spans="1:19" s="130" customFormat="1" ht="25.5" x14ac:dyDescent="0.2">
      <c r="A18" s="166" t="s">
        <v>25</v>
      </c>
      <c r="B18" s="2" t="s">
        <v>26</v>
      </c>
      <c r="C18" s="167" t="s">
        <v>12</v>
      </c>
      <c r="D18" s="3" t="s">
        <v>13</v>
      </c>
      <c r="E18" s="199"/>
      <c r="F18" s="199"/>
      <c r="G18" s="199"/>
      <c r="H18" s="199"/>
      <c r="I18" s="199"/>
      <c r="J18" s="199"/>
      <c r="K18" s="199"/>
      <c r="L18" s="199"/>
      <c r="M18" s="199"/>
      <c r="N18" s="191"/>
      <c r="O18" s="179">
        <f t="shared" si="1"/>
        <v>0</v>
      </c>
      <c r="P18" s="180">
        <v>1</v>
      </c>
      <c r="Q18" s="187">
        <f t="shared" si="2"/>
        <v>1</v>
      </c>
      <c r="R18" s="200"/>
      <c r="S18" s="189">
        <v>1</v>
      </c>
    </row>
    <row r="19" spans="1:19" s="130" customFormat="1" ht="25.5" x14ac:dyDescent="0.2">
      <c r="A19" s="166" t="s">
        <v>27</v>
      </c>
      <c r="B19" s="2" t="s">
        <v>28</v>
      </c>
      <c r="C19" s="167" t="s">
        <v>12</v>
      </c>
      <c r="D19" s="3" t="s">
        <v>13</v>
      </c>
      <c r="E19" s="199"/>
      <c r="F19" s="199"/>
      <c r="G19" s="199"/>
      <c r="H19" s="199"/>
      <c r="I19" s="199"/>
      <c r="J19" s="199"/>
      <c r="K19" s="199"/>
      <c r="L19" s="199"/>
      <c r="M19" s="199"/>
      <c r="N19" s="191"/>
      <c r="O19" s="179">
        <f t="shared" si="1"/>
        <v>0</v>
      </c>
      <c r="P19" s="180">
        <v>10</v>
      </c>
      <c r="Q19" s="187">
        <f t="shared" si="2"/>
        <v>10</v>
      </c>
      <c r="R19" s="200"/>
      <c r="S19" s="189">
        <v>8</v>
      </c>
    </row>
    <row r="20" spans="1:19" s="130" customFormat="1" ht="25.5" x14ac:dyDescent="0.2">
      <c r="A20" s="166" t="s">
        <v>29</v>
      </c>
      <c r="B20" s="264" t="s">
        <v>297</v>
      </c>
      <c r="C20" s="167" t="s">
        <v>12</v>
      </c>
      <c r="D20" s="6" t="s">
        <v>13</v>
      </c>
      <c r="E20" s="199"/>
      <c r="F20" s="199"/>
      <c r="G20" s="199"/>
      <c r="H20" s="199"/>
      <c r="I20" s="199"/>
      <c r="J20" s="199"/>
      <c r="K20" s="199"/>
      <c r="L20" s="199"/>
      <c r="M20" s="199"/>
      <c r="N20" s="191"/>
      <c r="O20" s="179">
        <f t="shared" si="1"/>
        <v>0</v>
      </c>
      <c r="P20" s="180">
        <v>2</v>
      </c>
      <c r="Q20" s="187">
        <f t="shared" si="2"/>
        <v>2</v>
      </c>
      <c r="R20" s="200"/>
      <c r="S20" s="189">
        <v>2</v>
      </c>
    </row>
    <row r="21" spans="1:19" s="130" customFormat="1" ht="25.5" x14ac:dyDescent="0.2">
      <c r="A21" s="166" t="s">
        <v>30</v>
      </c>
      <c r="B21" s="264" t="s">
        <v>298</v>
      </c>
      <c r="C21" s="167" t="s">
        <v>12</v>
      </c>
      <c r="D21" s="3" t="s">
        <v>13</v>
      </c>
      <c r="E21" s="199"/>
      <c r="F21" s="199"/>
      <c r="G21" s="199"/>
      <c r="H21" s="199"/>
      <c r="I21" s="199"/>
      <c r="J21" s="199"/>
      <c r="K21" s="199"/>
      <c r="L21" s="199"/>
      <c r="M21" s="199"/>
      <c r="N21" s="191"/>
      <c r="O21" s="179">
        <f t="shared" si="1"/>
        <v>0</v>
      </c>
      <c r="P21" s="180">
        <v>14</v>
      </c>
      <c r="Q21" s="187">
        <f t="shared" si="2"/>
        <v>14</v>
      </c>
      <c r="R21" s="200"/>
      <c r="S21" s="189">
        <v>11</v>
      </c>
    </row>
    <row r="22" spans="1:19" s="130" customFormat="1" ht="25.5" x14ac:dyDescent="0.2">
      <c r="A22" s="166" t="s">
        <v>31</v>
      </c>
      <c r="B22" s="2" t="s">
        <v>32</v>
      </c>
      <c r="C22" s="167" t="s">
        <v>12</v>
      </c>
      <c r="D22" s="3" t="s">
        <v>13</v>
      </c>
      <c r="E22" s="199"/>
      <c r="F22" s="199"/>
      <c r="G22" s="199"/>
      <c r="H22" s="199"/>
      <c r="I22" s="199"/>
      <c r="J22" s="199"/>
      <c r="K22" s="199"/>
      <c r="L22" s="199"/>
      <c r="M22" s="199"/>
      <c r="N22" s="191"/>
      <c r="O22" s="179">
        <f t="shared" si="1"/>
        <v>0</v>
      </c>
      <c r="P22" s="180">
        <v>4</v>
      </c>
      <c r="Q22" s="187">
        <f t="shared" si="2"/>
        <v>4</v>
      </c>
      <c r="R22" s="200"/>
      <c r="S22" s="189">
        <v>4</v>
      </c>
    </row>
    <row r="23" spans="1:19" s="130" customFormat="1" ht="25.5" x14ac:dyDescent="0.2">
      <c r="A23" s="166" t="s">
        <v>33</v>
      </c>
      <c r="B23" s="2" t="s">
        <v>34</v>
      </c>
      <c r="C23" s="167" t="s">
        <v>12</v>
      </c>
      <c r="D23" s="3" t="s">
        <v>13</v>
      </c>
      <c r="E23" s="199"/>
      <c r="F23" s="199"/>
      <c r="G23" s="199"/>
      <c r="H23" s="199"/>
      <c r="I23" s="199"/>
      <c r="J23" s="199"/>
      <c r="K23" s="199"/>
      <c r="L23" s="199"/>
      <c r="M23" s="199"/>
      <c r="N23" s="191"/>
      <c r="O23" s="179">
        <f t="shared" si="1"/>
        <v>0</v>
      </c>
      <c r="P23" s="180">
        <v>1</v>
      </c>
      <c r="Q23" s="187">
        <f t="shared" si="2"/>
        <v>1</v>
      </c>
      <c r="R23" s="200"/>
      <c r="S23" s="189">
        <v>1</v>
      </c>
    </row>
    <row r="24" spans="1:19" s="130" customFormat="1" ht="25.5" x14ac:dyDescent="0.2">
      <c r="A24" s="166" t="s">
        <v>35</v>
      </c>
      <c r="B24" s="2" t="s">
        <v>36</v>
      </c>
      <c r="C24" s="167" t="s">
        <v>12</v>
      </c>
      <c r="D24" s="3" t="s">
        <v>13</v>
      </c>
      <c r="E24" s="199"/>
      <c r="F24" s="199"/>
      <c r="G24" s="199"/>
      <c r="H24" s="199"/>
      <c r="I24" s="199"/>
      <c r="J24" s="199"/>
      <c r="K24" s="199"/>
      <c r="L24" s="199"/>
      <c r="M24" s="199"/>
      <c r="N24" s="191"/>
      <c r="O24" s="179">
        <f t="shared" si="1"/>
        <v>0</v>
      </c>
      <c r="P24" s="180">
        <v>26</v>
      </c>
      <c r="Q24" s="187">
        <f t="shared" si="2"/>
        <v>26</v>
      </c>
      <c r="R24" s="200"/>
      <c r="S24" s="189">
        <v>20</v>
      </c>
    </row>
    <row r="25" spans="1:19" s="130" customFormat="1" ht="38.25" x14ac:dyDescent="0.2">
      <c r="A25" s="166" t="s">
        <v>37</v>
      </c>
      <c r="B25" s="2" t="s">
        <v>38</v>
      </c>
      <c r="C25" s="167" t="s">
        <v>12</v>
      </c>
      <c r="D25" s="3" t="s">
        <v>13</v>
      </c>
      <c r="E25" s="201">
        <f t="shared" ref="E25:N25" si="3">SUM(E27:E35)</f>
        <v>0</v>
      </c>
      <c r="F25" s="201">
        <f t="shared" si="3"/>
        <v>0</v>
      </c>
      <c r="G25" s="201">
        <f t="shared" si="3"/>
        <v>0</v>
      </c>
      <c r="H25" s="201">
        <f t="shared" si="3"/>
        <v>0</v>
      </c>
      <c r="I25" s="201">
        <f t="shared" si="3"/>
        <v>0</v>
      </c>
      <c r="J25" s="201">
        <f t="shared" si="3"/>
        <v>0</v>
      </c>
      <c r="K25" s="201">
        <f t="shared" si="3"/>
        <v>0</v>
      </c>
      <c r="L25" s="201">
        <f t="shared" si="3"/>
        <v>0</v>
      </c>
      <c r="M25" s="201">
        <f t="shared" si="3"/>
        <v>0</v>
      </c>
      <c r="N25" s="201">
        <f t="shared" si="3"/>
        <v>0</v>
      </c>
      <c r="O25" s="179">
        <f t="shared" si="1"/>
        <v>0</v>
      </c>
      <c r="P25" s="179">
        <v>5</v>
      </c>
      <c r="Q25" s="187">
        <f t="shared" si="2"/>
        <v>5</v>
      </c>
      <c r="R25" s="200"/>
      <c r="S25" s="189">
        <v>5</v>
      </c>
    </row>
    <row r="26" spans="1:19" s="130" customFormat="1" ht="16.5" x14ac:dyDescent="0.2">
      <c r="A26" s="166"/>
      <c r="B26" s="5" t="s">
        <v>39</v>
      </c>
      <c r="C26" s="167"/>
      <c r="D26" s="3"/>
      <c r="E26" s="191"/>
      <c r="F26" s="192"/>
      <c r="G26" s="192"/>
      <c r="H26" s="192"/>
      <c r="I26" s="192"/>
      <c r="J26" s="192"/>
      <c r="K26" s="192"/>
      <c r="L26" s="192"/>
      <c r="M26" s="192"/>
      <c r="N26" s="193"/>
      <c r="O26" s="194"/>
      <c r="P26" s="195"/>
      <c r="Q26" s="196"/>
      <c r="R26" s="197"/>
      <c r="S26" s="198"/>
    </row>
    <row r="27" spans="1:19" s="130" customFormat="1" ht="25.5" x14ac:dyDescent="0.2">
      <c r="A27" s="166" t="s">
        <v>40</v>
      </c>
      <c r="B27" s="2" t="s">
        <v>16</v>
      </c>
      <c r="C27" s="167" t="s">
        <v>12</v>
      </c>
      <c r="D27" s="3" t="s">
        <v>13</v>
      </c>
      <c r="E27" s="199"/>
      <c r="F27" s="199"/>
      <c r="G27" s="199"/>
      <c r="H27" s="199"/>
      <c r="I27" s="199"/>
      <c r="J27" s="199"/>
      <c r="K27" s="199"/>
      <c r="L27" s="199"/>
      <c r="M27" s="199"/>
      <c r="N27" s="191"/>
      <c r="O27" s="179">
        <f t="shared" ref="O27:O35" si="4">SUM(E27:N27)</f>
        <v>0</v>
      </c>
      <c r="P27" s="180"/>
      <c r="Q27" s="187">
        <f t="shared" ref="Q27:Q35" si="5">O27+P27</f>
        <v>0</v>
      </c>
      <c r="R27" s="200"/>
      <c r="S27" s="189">
        <v>0</v>
      </c>
    </row>
    <row r="28" spans="1:19" s="130" customFormat="1" ht="51" x14ac:dyDescent="0.2">
      <c r="A28" s="166" t="s">
        <v>41</v>
      </c>
      <c r="B28" s="2" t="s">
        <v>42</v>
      </c>
      <c r="C28" s="167" t="s">
        <v>12</v>
      </c>
      <c r="D28" s="3" t="s">
        <v>13</v>
      </c>
      <c r="E28" s="199"/>
      <c r="F28" s="199"/>
      <c r="G28" s="199"/>
      <c r="H28" s="199"/>
      <c r="I28" s="199"/>
      <c r="J28" s="199"/>
      <c r="K28" s="199"/>
      <c r="L28" s="199"/>
      <c r="M28" s="199"/>
      <c r="N28" s="191"/>
      <c r="O28" s="179">
        <f t="shared" si="4"/>
        <v>0</v>
      </c>
      <c r="P28" s="180"/>
      <c r="Q28" s="187">
        <f t="shared" si="5"/>
        <v>0</v>
      </c>
      <c r="R28" s="200"/>
      <c r="S28" s="189">
        <v>0</v>
      </c>
    </row>
    <row r="29" spans="1:19" s="130" customFormat="1" ht="38.25" x14ac:dyDescent="0.2">
      <c r="A29" s="166" t="s">
        <v>43</v>
      </c>
      <c r="B29" s="2" t="s">
        <v>20</v>
      </c>
      <c r="C29" s="167" t="s">
        <v>12</v>
      </c>
      <c r="D29" s="3" t="s">
        <v>13</v>
      </c>
      <c r="E29" s="199"/>
      <c r="F29" s="199"/>
      <c r="G29" s="199"/>
      <c r="H29" s="199"/>
      <c r="I29" s="199"/>
      <c r="J29" s="199"/>
      <c r="K29" s="199"/>
      <c r="L29" s="199"/>
      <c r="M29" s="199"/>
      <c r="N29" s="191"/>
      <c r="O29" s="179">
        <f t="shared" si="4"/>
        <v>0</v>
      </c>
      <c r="P29" s="180"/>
      <c r="Q29" s="187">
        <f t="shared" si="5"/>
        <v>0</v>
      </c>
      <c r="R29" s="200"/>
      <c r="S29" s="189">
        <v>0</v>
      </c>
    </row>
    <row r="30" spans="1:19" s="130" customFormat="1" ht="25.5" x14ac:dyDescent="0.2">
      <c r="A30" s="166" t="s">
        <v>44</v>
      </c>
      <c r="B30" s="2" t="s">
        <v>24</v>
      </c>
      <c r="C30" s="167" t="s">
        <v>12</v>
      </c>
      <c r="D30" s="3" t="s">
        <v>13</v>
      </c>
      <c r="E30" s="199"/>
      <c r="F30" s="199"/>
      <c r="G30" s="199"/>
      <c r="H30" s="199"/>
      <c r="I30" s="199"/>
      <c r="J30" s="199"/>
      <c r="K30" s="199"/>
      <c r="L30" s="199"/>
      <c r="M30" s="199"/>
      <c r="N30" s="191"/>
      <c r="O30" s="179">
        <f t="shared" si="4"/>
        <v>0</v>
      </c>
      <c r="P30" s="180"/>
      <c r="Q30" s="187">
        <f t="shared" si="5"/>
        <v>0</v>
      </c>
      <c r="R30" s="200"/>
      <c r="S30" s="189">
        <v>0</v>
      </c>
    </row>
    <row r="31" spans="1:19" s="130" customFormat="1" ht="25.5" x14ac:dyDescent="0.2">
      <c r="A31" s="166" t="s">
        <v>45</v>
      </c>
      <c r="B31" s="2" t="s">
        <v>26</v>
      </c>
      <c r="C31" s="167" t="s">
        <v>12</v>
      </c>
      <c r="D31" s="3" t="s">
        <v>13</v>
      </c>
      <c r="E31" s="199"/>
      <c r="F31" s="199"/>
      <c r="G31" s="199"/>
      <c r="H31" s="199"/>
      <c r="I31" s="199"/>
      <c r="J31" s="199"/>
      <c r="K31" s="199"/>
      <c r="L31" s="199"/>
      <c r="M31" s="199"/>
      <c r="N31" s="191"/>
      <c r="O31" s="179">
        <f t="shared" si="4"/>
        <v>0</v>
      </c>
      <c r="P31" s="180"/>
      <c r="Q31" s="187">
        <f t="shared" si="5"/>
        <v>0</v>
      </c>
      <c r="R31" s="200"/>
      <c r="S31" s="189">
        <v>0</v>
      </c>
    </row>
    <row r="32" spans="1:19" s="130" customFormat="1" ht="25.5" x14ac:dyDescent="0.2">
      <c r="A32" s="166" t="s">
        <v>46</v>
      </c>
      <c r="B32" s="2" t="s">
        <v>28</v>
      </c>
      <c r="C32" s="167" t="s">
        <v>12</v>
      </c>
      <c r="D32" s="3" t="s">
        <v>13</v>
      </c>
      <c r="E32" s="199"/>
      <c r="F32" s="199"/>
      <c r="G32" s="199"/>
      <c r="H32" s="199"/>
      <c r="I32" s="199"/>
      <c r="J32" s="199"/>
      <c r="K32" s="199"/>
      <c r="L32" s="199"/>
      <c r="M32" s="199"/>
      <c r="N32" s="191"/>
      <c r="O32" s="179">
        <f t="shared" si="4"/>
        <v>0</v>
      </c>
      <c r="P32" s="180"/>
      <c r="Q32" s="187">
        <f t="shared" si="5"/>
        <v>0</v>
      </c>
      <c r="R32" s="200"/>
      <c r="S32" s="189">
        <v>0</v>
      </c>
    </row>
    <row r="33" spans="1:216" s="130" customFormat="1" ht="18" customHeight="1" outlineLevel="1" x14ac:dyDescent="0.2">
      <c r="A33" s="166" t="s">
        <v>47</v>
      </c>
      <c r="B33" s="2" t="s">
        <v>32</v>
      </c>
      <c r="C33" s="167" t="s">
        <v>12</v>
      </c>
      <c r="D33" s="3" t="s">
        <v>13</v>
      </c>
      <c r="E33" s="199"/>
      <c r="F33" s="199"/>
      <c r="G33" s="199"/>
      <c r="H33" s="199"/>
      <c r="I33" s="199"/>
      <c r="J33" s="199"/>
      <c r="K33" s="199"/>
      <c r="L33" s="199"/>
      <c r="M33" s="199"/>
      <c r="N33" s="191"/>
      <c r="O33" s="179">
        <f t="shared" si="4"/>
        <v>0</v>
      </c>
      <c r="P33" s="180"/>
      <c r="Q33" s="187">
        <f t="shared" si="5"/>
        <v>0</v>
      </c>
      <c r="R33" s="200"/>
      <c r="S33" s="189">
        <v>0</v>
      </c>
    </row>
    <row r="34" spans="1:216" s="130" customFormat="1" ht="18" customHeight="1" outlineLevel="1" x14ac:dyDescent="0.2">
      <c r="A34" s="166" t="s">
        <v>48</v>
      </c>
      <c r="B34" s="2" t="s">
        <v>49</v>
      </c>
      <c r="C34" s="167" t="s">
        <v>12</v>
      </c>
      <c r="D34" s="3" t="s">
        <v>13</v>
      </c>
      <c r="E34" s="199"/>
      <c r="F34" s="199"/>
      <c r="G34" s="199"/>
      <c r="H34" s="199"/>
      <c r="I34" s="199"/>
      <c r="J34" s="199"/>
      <c r="K34" s="199"/>
      <c r="L34" s="199"/>
      <c r="M34" s="199"/>
      <c r="N34" s="191"/>
      <c r="O34" s="179">
        <f t="shared" si="4"/>
        <v>0</v>
      </c>
      <c r="P34" s="180"/>
      <c r="Q34" s="187">
        <f t="shared" si="5"/>
        <v>0</v>
      </c>
      <c r="R34" s="200"/>
      <c r="S34" s="189">
        <v>0</v>
      </c>
    </row>
    <row r="35" spans="1:216" s="130" customFormat="1" ht="18" customHeight="1" outlineLevel="1" x14ac:dyDescent="0.2">
      <c r="A35" s="166" t="s">
        <v>50</v>
      </c>
      <c r="B35" s="2" t="s">
        <v>51</v>
      </c>
      <c r="C35" s="167" t="s">
        <v>12</v>
      </c>
      <c r="D35" s="3" t="s">
        <v>13</v>
      </c>
      <c r="E35" s="199"/>
      <c r="F35" s="199"/>
      <c r="G35" s="199"/>
      <c r="H35" s="199"/>
      <c r="I35" s="199"/>
      <c r="J35" s="199"/>
      <c r="K35" s="199"/>
      <c r="L35" s="199"/>
      <c r="M35" s="199"/>
      <c r="N35" s="191"/>
      <c r="O35" s="179">
        <f t="shared" si="4"/>
        <v>0</v>
      </c>
      <c r="P35" s="180">
        <v>5</v>
      </c>
      <c r="Q35" s="187">
        <f t="shared" si="5"/>
        <v>5</v>
      </c>
      <c r="R35" s="200"/>
      <c r="S35" s="189">
        <v>5</v>
      </c>
    </row>
    <row r="36" spans="1:216" s="130" customFormat="1" ht="24" customHeight="1" x14ac:dyDescent="0.2">
      <c r="A36" s="176"/>
      <c r="B36" s="1" t="s">
        <v>52</v>
      </c>
      <c r="C36" s="177"/>
      <c r="D36" s="4"/>
      <c r="E36" s="178"/>
      <c r="F36" s="178"/>
      <c r="G36" s="178"/>
      <c r="H36" s="178"/>
      <c r="I36" s="178"/>
      <c r="J36" s="178"/>
      <c r="K36" s="178"/>
      <c r="L36" s="178"/>
      <c r="M36" s="202"/>
      <c r="N36" s="178"/>
      <c r="O36" s="179"/>
      <c r="P36" s="180"/>
      <c r="Q36" s="181"/>
      <c r="R36" s="203"/>
      <c r="S36" s="204"/>
    </row>
    <row r="37" spans="1:216" s="238" customFormat="1" ht="28.5" customHeight="1" outlineLevel="1" x14ac:dyDescent="0.2">
      <c r="A37" s="166" t="s">
        <v>53</v>
      </c>
      <c r="B37" s="2" t="s">
        <v>54</v>
      </c>
      <c r="C37" s="167" t="s">
        <v>12</v>
      </c>
      <c r="D37" s="6" t="s">
        <v>13</v>
      </c>
      <c r="E37" s="199">
        <v>5</v>
      </c>
      <c r="F37" s="199">
        <v>4</v>
      </c>
      <c r="G37" s="199">
        <v>9</v>
      </c>
      <c r="H37" s="199">
        <v>5</v>
      </c>
      <c r="I37" s="199">
        <v>8</v>
      </c>
      <c r="J37" s="199">
        <v>6</v>
      </c>
      <c r="K37" s="199">
        <v>6</v>
      </c>
      <c r="L37" s="199">
        <v>4</v>
      </c>
      <c r="M37" s="205">
        <v>5</v>
      </c>
      <c r="N37" s="191">
        <v>4</v>
      </c>
      <c r="O37" s="179">
        <f>SUM(E37:N37)</f>
        <v>56</v>
      </c>
      <c r="P37" s="180">
        <v>19</v>
      </c>
      <c r="Q37" s="187">
        <f>O37+P37</f>
        <v>75</v>
      </c>
      <c r="R37" s="206">
        <v>75</v>
      </c>
      <c r="S37" s="207">
        <v>75</v>
      </c>
      <c r="T37" s="130"/>
      <c r="U37" s="130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130"/>
      <c r="AI37" s="130"/>
      <c r="AJ37" s="130"/>
      <c r="AK37" s="130"/>
      <c r="AL37" s="130"/>
      <c r="AM37" s="130"/>
      <c r="AN37" s="130"/>
      <c r="AO37" s="130"/>
      <c r="AP37" s="130"/>
      <c r="AQ37" s="130"/>
      <c r="AR37" s="130"/>
      <c r="AS37" s="130"/>
      <c r="AT37" s="130"/>
      <c r="AU37" s="130"/>
      <c r="AV37" s="130"/>
      <c r="AW37" s="130"/>
      <c r="AX37" s="130"/>
      <c r="AY37" s="130"/>
      <c r="AZ37" s="130"/>
      <c r="BA37" s="130"/>
      <c r="BB37" s="130"/>
      <c r="BC37" s="130"/>
      <c r="BD37" s="130"/>
      <c r="BE37" s="130"/>
      <c r="BF37" s="130"/>
      <c r="BG37" s="130"/>
      <c r="BH37" s="130"/>
      <c r="BI37" s="130"/>
      <c r="BJ37" s="130"/>
      <c r="BK37" s="130"/>
      <c r="BL37" s="130"/>
      <c r="BM37" s="130"/>
      <c r="BN37" s="130"/>
      <c r="BO37" s="130"/>
      <c r="BP37" s="130"/>
      <c r="BQ37" s="130"/>
      <c r="BR37" s="130"/>
      <c r="BS37" s="130"/>
      <c r="BT37" s="130"/>
      <c r="BU37" s="130"/>
      <c r="BV37" s="130"/>
      <c r="BW37" s="130"/>
      <c r="BX37" s="130"/>
      <c r="BY37" s="130"/>
      <c r="BZ37" s="130"/>
      <c r="CA37" s="130"/>
      <c r="CB37" s="130"/>
      <c r="CC37" s="130"/>
      <c r="CD37" s="130"/>
      <c r="CE37" s="130"/>
      <c r="CF37" s="130"/>
      <c r="CG37" s="130"/>
      <c r="CH37" s="130"/>
      <c r="CI37" s="130"/>
      <c r="CJ37" s="130"/>
      <c r="CK37" s="130"/>
      <c r="CL37" s="130"/>
      <c r="CM37" s="130"/>
      <c r="CN37" s="130"/>
      <c r="CO37" s="130"/>
      <c r="CP37" s="130"/>
      <c r="CQ37" s="130"/>
      <c r="CR37" s="130"/>
      <c r="CS37" s="130"/>
      <c r="CT37" s="130"/>
      <c r="CU37" s="130"/>
      <c r="CV37" s="130"/>
      <c r="CW37" s="130"/>
      <c r="CX37" s="130"/>
      <c r="CY37" s="130"/>
      <c r="CZ37" s="130"/>
      <c r="DA37" s="130"/>
      <c r="DB37" s="130"/>
      <c r="DC37" s="130"/>
      <c r="DD37" s="130"/>
      <c r="DE37" s="130"/>
      <c r="DF37" s="130"/>
      <c r="DG37" s="130"/>
      <c r="DH37" s="130"/>
      <c r="DI37" s="130"/>
      <c r="DJ37" s="130"/>
      <c r="DK37" s="130"/>
      <c r="DL37" s="130"/>
      <c r="DM37" s="130"/>
      <c r="DN37" s="130"/>
      <c r="DO37" s="130"/>
      <c r="DP37" s="130"/>
      <c r="DQ37" s="130"/>
      <c r="DR37" s="130"/>
      <c r="DS37" s="130"/>
      <c r="DT37" s="130"/>
      <c r="DU37" s="130"/>
      <c r="DV37" s="130"/>
      <c r="DW37" s="130"/>
      <c r="DX37" s="130"/>
      <c r="DY37" s="130"/>
      <c r="DZ37" s="130"/>
      <c r="EA37" s="130"/>
      <c r="EB37" s="130"/>
      <c r="EC37" s="130"/>
      <c r="ED37" s="130"/>
      <c r="EE37" s="130"/>
      <c r="EF37" s="130"/>
      <c r="EG37" s="130"/>
      <c r="EH37" s="130"/>
      <c r="EI37" s="130"/>
      <c r="EJ37" s="130"/>
      <c r="EK37" s="130"/>
      <c r="EL37" s="130"/>
      <c r="EM37" s="130"/>
      <c r="EN37" s="130"/>
      <c r="EO37" s="130"/>
      <c r="EP37" s="130"/>
      <c r="EQ37" s="130"/>
      <c r="ER37" s="130"/>
      <c r="ES37" s="130"/>
      <c r="ET37" s="130"/>
      <c r="EU37" s="130"/>
      <c r="EV37" s="130"/>
      <c r="EW37" s="130"/>
      <c r="EX37" s="130"/>
      <c r="EY37" s="130"/>
      <c r="EZ37" s="130"/>
      <c r="FA37" s="130"/>
      <c r="FB37" s="130"/>
      <c r="FC37" s="130"/>
      <c r="FD37" s="130"/>
      <c r="FE37" s="130"/>
      <c r="FF37" s="130"/>
      <c r="FG37" s="130"/>
      <c r="FH37" s="130"/>
      <c r="FI37" s="130"/>
      <c r="FJ37" s="130"/>
      <c r="FK37" s="130"/>
      <c r="FL37" s="130"/>
      <c r="FM37" s="130"/>
      <c r="FN37" s="130"/>
      <c r="FO37" s="130"/>
      <c r="FP37" s="130"/>
      <c r="FQ37" s="130"/>
      <c r="FR37" s="130"/>
      <c r="FS37" s="130"/>
      <c r="FT37" s="130"/>
      <c r="FU37" s="130"/>
      <c r="FV37" s="130"/>
      <c r="FW37" s="130"/>
      <c r="FX37" s="130"/>
      <c r="FY37" s="130"/>
      <c r="FZ37" s="130"/>
      <c r="GA37" s="130"/>
      <c r="GB37" s="130"/>
      <c r="GC37" s="130"/>
      <c r="GD37" s="130"/>
      <c r="GE37" s="130"/>
      <c r="GF37" s="130"/>
      <c r="GG37" s="130"/>
      <c r="GH37" s="130"/>
      <c r="GI37" s="130"/>
      <c r="GJ37" s="130"/>
      <c r="GK37" s="130"/>
      <c r="GL37" s="130"/>
      <c r="GM37" s="130"/>
      <c r="GN37" s="130"/>
      <c r="GO37" s="130"/>
      <c r="GP37" s="130"/>
      <c r="GQ37" s="130"/>
      <c r="GR37" s="130"/>
      <c r="GS37" s="130"/>
      <c r="GT37" s="130"/>
      <c r="GU37" s="130"/>
      <c r="GV37" s="130"/>
      <c r="GW37" s="130"/>
      <c r="GX37" s="130"/>
      <c r="GY37" s="130"/>
      <c r="GZ37" s="130"/>
      <c r="HA37" s="130"/>
      <c r="HB37" s="130"/>
      <c r="HC37" s="130"/>
      <c r="HD37" s="130"/>
      <c r="HE37" s="130"/>
      <c r="HF37" s="130"/>
      <c r="HG37" s="130"/>
      <c r="HH37" s="130"/>
    </row>
    <row r="38" spans="1:216" s="130" customFormat="1" ht="19.5" customHeight="1" outlineLevel="1" x14ac:dyDescent="0.2">
      <c r="A38" s="166" t="s">
        <v>55</v>
      </c>
      <c r="B38" s="2" t="s">
        <v>56</v>
      </c>
      <c r="C38" s="167" t="s">
        <v>12</v>
      </c>
      <c r="D38" s="6" t="s">
        <v>13</v>
      </c>
      <c r="E38" s="199">
        <v>5</v>
      </c>
      <c r="F38" s="199">
        <v>4</v>
      </c>
      <c r="G38" s="199">
        <v>9</v>
      </c>
      <c r="H38" s="199">
        <v>5</v>
      </c>
      <c r="I38" s="199">
        <v>8</v>
      </c>
      <c r="J38" s="199">
        <v>6</v>
      </c>
      <c r="K38" s="199">
        <v>6</v>
      </c>
      <c r="L38" s="199">
        <v>4</v>
      </c>
      <c r="M38" s="205">
        <v>5</v>
      </c>
      <c r="N38" s="191">
        <v>4</v>
      </c>
      <c r="O38" s="179">
        <f>SUM(E38:N38)</f>
        <v>56</v>
      </c>
      <c r="P38" s="180">
        <v>18</v>
      </c>
      <c r="Q38" s="187">
        <f>O38+P38</f>
        <v>74</v>
      </c>
      <c r="R38" s="206">
        <v>74</v>
      </c>
      <c r="S38" s="207">
        <v>74</v>
      </c>
    </row>
    <row r="39" spans="1:216" s="130" customFormat="1" ht="16.5" outlineLevel="1" x14ac:dyDescent="0.2">
      <c r="A39" s="166"/>
      <c r="B39" s="5" t="s">
        <v>57</v>
      </c>
      <c r="C39" s="167"/>
      <c r="D39" s="6"/>
      <c r="E39" s="191"/>
      <c r="F39" s="192"/>
      <c r="G39" s="192"/>
      <c r="H39" s="192"/>
      <c r="I39" s="192"/>
      <c r="J39" s="192"/>
      <c r="K39" s="192"/>
      <c r="L39" s="192"/>
      <c r="M39" s="208"/>
      <c r="N39" s="193"/>
      <c r="O39" s="179"/>
      <c r="P39" s="180"/>
      <c r="Q39" s="187"/>
      <c r="R39" s="206"/>
      <c r="S39" s="207"/>
    </row>
    <row r="40" spans="1:216" s="130" customFormat="1" ht="18" customHeight="1" outlineLevel="1" x14ac:dyDescent="0.2">
      <c r="A40" s="166" t="s">
        <v>58</v>
      </c>
      <c r="B40" s="2" t="s">
        <v>59</v>
      </c>
      <c r="C40" s="167" t="s">
        <v>12</v>
      </c>
      <c r="D40" s="6" t="s">
        <v>13</v>
      </c>
      <c r="E40" s="199"/>
      <c r="F40" s="199"/>
      <c r="G40" s="199"/>
      <c r="H40" s="199"/>
      <c r="I40" s="199"/>
      <c r="J40" s="199"/>
      <c r="K40" s="199"/>
      <c r="L40" s="199"/>
      <c r="M40" s="205"/>
      <c r="N40" s="191"/>
      <c r="O40" s="179">
        <f t="shared" ref="O40:O50" si="6">SUM(E40:N40)</f>
        <v>0</v>
      </c>
      <c r="P40" s="180">
        <v>1</v>
      </c>
      <c r="Q40" s="187">
        <f>O40+P40</f>
        <v>1</v>
      </c>
      <c r="R40" s="206">
        <v>1</v>
      </c>
      <c r="S40" s="207">
        <v>1</v>
      </c>
    </row>
    <row r="41" spans="1:216" s="130" customFormat="1" ht="18" customHeight="1" outlineLevel="1" x14ac:dyDescent="0.2">
      <c r="A41" s="166" t="s">
        <v>60</v>
      </c>
      <c r="B41" s="2" t="s">
        <v>61</v>
      </c>
      <c r="C41" s="167" t="s">
        <v>12</v>
      </c>
      <c r="D41" s="6" t="s">
        <v>13</v>
      </c>
      <c r="E41" s="199"/>
      <c r="F41" s="199"/>
      <c r="G41" s="199"/>
      <c r="H41" s="199"/>
      <c r="I41" s="199"/>
      <c r="J41" s="199"/>
      <c r="K41" s="199"/>
      <c r="L41" s="199"/>
      <c r="M41" s="205"/>
      <c r="N41" s="191"/>
      <c r="O41" s="179">
        <f t="shared" si="6"/>
        <v>0</v>
      </c>
      <c r="P41" s="180">
        <v>1</v>
      </c>
      <c r="Q41" s="187">
        <f>O41+P41</f>
        <v>1</v>
      </c>
      <c r="R41" s="206">
        <v>1</v>
      </c>
      <c r="S41" s="207">
        <v>1</v>
      </c>
    </row>
    <row r="42" spans="1:216" s="130" customFormat="1" ht="25.5" customHeight="1" outlineLevel="1" x14ac:dyDescent="0.2">
      <c r="A42" s="166" t="s">
        <v>62</v>
      </c>
      <c r="B42" s="2" t="s">
        <v>63</v>
      </c>
      <c r="C42" s="167" t="s">
        <v>12</v>
      </c>
      <c r="D42" s="6" t="s">
        <v>13</v>
      </c>
      <c r="E42" s="199">
        <v>4</v>
      </c>
      <c r="F42" s="199">
        <v>3</v>
      </c>
      <c r="G42" s="199">
        <v>7</v>
      </c>
      <c r="H42" s="199">
        <v>4</v>
      </c>
      <c r="I42" s="199">
        <v>6</v>
      </c>
      <c r="J42" s="199">
        <v>4</v>
      </c>
      <c r="K42" s="199">
        <v>5</v>
      </c>
      <c r="L42" s="199">
        <v>3</v>
      </c>
      <c r="M42" s="205">
        <v>3</v>
      </c>
      <c r="N42" s="191">
        <v>3</v>
      </c>
      <c r="O42" s="179">
        <f t="shared" si="6"/>
        <v>42</v>
      </c>
      <c r="P42" s="180">
        <v>8</v>
      </c>
      <c r="Q42" s="187">
        <f t="shared" ref="Q42:Q50" si="7">O42+P42</f>
        <v>50</v>
      </c>
      <c r="R42" s="206">
        <v>50</v>
      </c>
      <c r="S42" s="207">
        <v>50</v>
      </c>
    </row>
    <row r="43" spans="1:216" s="130" customFormat="1" ht="18" customHeight="1" outlineLevel="1" x14ac:dyDescent="0.2">
      <c r="A43" s="166" t="s">
        <v>64</v>
      </c>
      <c r="B43" s="2" t="s">
        <v>61</v>
      </c>
      <c r="C43" s="167" t="s">
        <v>12</v>
      </c>
      <c r="D43" s="6" t="s">
        <v>13</v>
      </c>
      <c r="E43" s="199">
        <v>4</v>
      </c>
      <c r="F43" s="199">
        <v>3</v>
      </c>
      <c r="G43" s="199">
        <v>7</v>
      </c>
      <c r="H43" s="199">
        <v>4</v>
      </c>
      <c r="I43" s="199">
        <v>6</v>
      </c>
      <c r="J43" s="199">
        <v>4</v>
      </c>
      <c r="K43" s="199">
        <v>5</v>
      </c>
      <c r="L43" s="199">
        <v>3</v>
      </c>
      <c r="M43" s="205">
        <v>3</v>
      </c>
      <c r="N43" s="191">
        <v>3</v>
      </c>
      <c r="O43" s="179">
        <f t="shared" si="6"/>
        <v>42</v>
      </c>
      <c r="P43" s="180">
        <v>8</v>
      </c>
      <c r="Q43" s="187">
        <f t="shared" si="7"/>
        <v>50</v>
      </c>
      <c r="R43" s="206">
        <v>50</v>
      </c>
      <c r="S43" s="207">
        <v>50</v>
      </c>
    </row>
    <row r="44" spans="1:216" s="130" customFormat="1" ht="18" customHeight="1" outlineLevel="1" x14ac:dyDescent="0.2">
      <c r="A44" s="166" t="s">
        <v>65</v>
      </c>
      <c r="B44" s="2" t="s">
        <v>66</v>
      </c>
      <c r="C44" s="167" t="s">
        <v>12</v>
      </c>
      <c r="D44" s="6" t="s">
        <v>13</v>
      </c>
      <c r="E44" s="199">
        <v>1</v>
      </c>
      <c r="F44" s="199"/>
      <c r="G44" s="199">
        <v>1</v>
      </c>
      <c r="H44" s="199">
        <v>1</v>
      </c>
      <c r="I44" s="199">
        <v>1</v>
      </c>
      <c r="J44" s="199">
        <v>1</v>
      </c>
      <c r="K44" s="199">
        <v>1</v>
      </c>
      <c r="L44" s="199">
        <v>1</v>
      </c>
      <c r="M44" s="205">
        <v>1</v>
      </c>
      <c r="N44" s="191">
        <v>1</v>
      </c>
      <c r="O44" s="179">
        <f t="shared" si="6"/>
        <v>9</v>
      </c>
      <c r="P44" s="180">
        <v>10</v>
      </c>
      <c r="Q44" s="187">
        <f t="shared" si="7"/>
        <v>19</v>
      </c>
      <c r="R44" s="206">
        <v>19</v>
      </c>
      <c r="S44" s="207">
        <v>19</v>
      </c>
    </row>
    <row r="45" spans="1:216" s="130" customFormat="1" ht="18" customHeight="1" outlineLevel="1" x14ac:dyDescent="0.2">
      <c r="A45" s="166" t="s">
        <v>67</v>
      </c>
      <c r="B45" s="2" t="s">
        <v>61</v>
      </c>
      <c r="C45" s="167" t="s">
        <v>12</v>
      </c>
      <c r="D45" s="6" t="s">
        <v>13</v>
      </c>
      <c r="E45" s="199">
        <v>1</v>
      </c>
      <c r="F45" s="199"/>
      <c r="G45" s="199">
        <v>1</v>
      </c>
      <c r="H45" s="199">
        <v>1</v>
      </c>
      <c r="I45" s="199">
        <v>1</v>
      </c>
      <c r="J45" s="199">
        <v>1</v>
      </c>
      <c r="K45" s="199">
        <v>1</v>
      </c>
      <c r="L45" s="199">
        <v>1</v>
      </c>
      <c r="M45" s="205">
        <v>1</v>
      </c>
      <c r="N45" s="191">
        <v>1</v>
      </c>
      <c r="O45" s="179">
        <f t="shared" si="6"/>
        <v>9</v>
      </c>
      <c r="P45" s="180">
        <v>9</v>
      </c>
      <c r="Q45" s="187">
        <f t="shared" si="7"/>
        <v>18</v>
      </c>
      <c r="R45" s="206">
        <v>19</v>
      </c>
      <c r="S45" s="207">
        <v>19</v>
      </c>
    </row>
    <row r="46" spans="1:216" s="130" customFormat="1" ht="18" customHeight="1" outlineLevel="1" x14ac:dyDescent="0.2">
      <c r="A46" s="166" t="s">
        <v>68</v>
      </c>
      <c r="B46" s="2" t="s">
        <v>69</v>
      </c>
      <c r="C46" s="167" t="s">
        <v>12</v>
      </c>
      <c r="D46" s="6" t="s">
        <v>13</v>
      </c>
      <c r="E46" s="199"/>
      <c r="F46" s="199"/>
      <c r="G46" s="199"/>
      <c r="H46" s="199"/>
      <c r="I46" s="199"/>
      <c r="J46" s="199"/>
      <c r="K46" s="199"/>
      <c r="L46" s="199"/>
      <c r="M46" s="205"/>
      <c r="N46" s="191"/>
      <c r="O46" s="179">
        <f t="shared" si="6"/>
        <v>0</v>
      </c>
      <c r="P46" s="180"/>
      <c r="Q46" s="187">
        <f t="shared" si="7"/>
        <v>0</v>
      </c>
      <c r="R46" s="206">
        <v>0</v>
      </c>
      <c r="S46" s="207">
        <v>0</v>
      </c>
    </row>
    <row r="47" spans="1:216" s="130" customFormat="1" ht="18" customHeight="1" outlineLevel="1" x14ac:dyDescent="0.2">
      <c r="A47" s="166" t="s">
        <v>70</v>
      </c>
      <c r="B47" s="2" t="s">
        <v>61</v>
      </c>
      <c r="C47" s="167" t="s">
        <v>12</v>
      </c>
      <c r="D47" s="6" t="s">
        <v>13</v>
      </c>
      <c r="E47" s="199"/>
      <c r="F47" s="199"/>
      <c r="G47" s="199"/>
      <c r="H47" s="199"/>
      <c r="I47" s="199"/>
      <c r="J47" s="199"/>
      <c r="K47" s="199"/>
      <c r="L47" s="199"/>
      <c r="M47" s="205"/>
      <c r="N47" s="191"/>
      <c r="O47" s="179">
        <f t="shared" si="6"/>
        <v>0</v>
      </c>
      <c r="P47" s="180"/>
      <c r="Q47" s="187">
        <f t="shared" si="7"/>
        <v>0</v>
      </c>
      <c r="R47" s="206">
        <v>0</v>
      </c>
      <c r="S47" s="207">
        <v>0</v>
      </c>
    </row>
    <row r="48" spans="1:216" s="130" customFormat="1" ht="42.75" customHeight="1" outlineLevel="1" x14ac:dyDescent="0.2">
      <c r="A48" s="166" t="s">
        <v>71</v>
      </c>
      <c r="B48" s="2" t="s">
        <v>72</v>
      </c>
      <c r="C48" s="167" t="s">
        <v>12</v>
      </c>
      <c r="D48" s="6" t="s">
        <v>13</v>
      </c>
      <c r="E48" s="199"/>
      <c r="F48" s="199"/>
      <c r="G48" s="199"/>
      <c r="H48" s="199"/>
      <c r="I48" s="199"/>
      <c r="J48" s="199"/>
      <c r="K48" s="199"/>
      <c r="L48" s="199"/>
      <c r="M48" s="205"/>
      <c r="N48" s="191"/>
      <c r="O48" s="179">
        <f t="shared" si="6"/>
        <v>0</v>
      </c>
      <c r="P48" s="180"/>
      <c r="Q48" s="187">
        <f t="shared" si="7"/>
        <v>0</v>
      </c>
      <c r="R48" s="206">
        <v>0</v>
      </c>
      <c r="S48" s="207">
        <v>0</v>
      </c>
    </row>
    <row r="49" spans="1:19" s="130" customFormat="1" ht="25.5" x14ac:dyDescent="0.2">
      <c r="A49" s="166" t="s">
        <v>73</v>
      </c>
      <c r="B49" s="2" t="s">
        <v>74</v>
      </c>
      <c r="C49" s="167" t="s">
        <v>12</v>
      </c>
      <c r="D49" s="6" t="s">
        <v>13</v>
      </c>
      <c r="E49" s="199"/>
      <c r="F49" s="199"/>
      <c r="G49" s="199"/>
      <c r="H49" s="199"/>
      <c r="I49" s="199"/>
      <c r="J49" s="199"/>
      <c r="K49" s="199"/>
      <c r="L49" s="199"/>
      <c r="M49" s="205"/>
      <c r="N49" s="191"/>
      <c r="O49" s="179">
        <f t="shared" si="6"/>
        <v>0</v>
      </c>
      <c r="P49" s="180"/>
      <c r="Q49" s="187">
        <f t="shared" si="7"/>
        <v>0</v>
      </c>
      <c r="R49" s="206">
        <v>0</v>
      </c>
      <c r="S49" s="207">
        <v>0</v>
      </c>
    </row>
    <row r="50" spans="1:19" s="130" customFormat="1" ht="25.5" x14ac:dyDescent="0.2">
      <c r="A50" s="166" t="s">
        <v>75</v>
      </c>
      <c r="B50" s="2" t="s">
        <v>76</v>
      </c>
      <c r="C50" s="167" t="s">
        <v>12</v>
      </c>
      <c r="D50" s="6" t="s">
        <v>77</v>
      </c>
      <c r="E50" s="199"/>
      <c r="F50" s="199"/>
      <c r="G50" s="199"/>
      <c r="H50" s="199"/>
      <c r="I50" s="199"/>
      <c r="J50" s="199"/>
      <c r="K50" s="199"/>
      <c r="L50" s="199"/>
      <c r="M50" s="205"/>
      <c r="N50" s="191"/>
      <c r="O50" s="179">
        <f t="shared" si="6"/>
        <v>0</v>
      </c>
      <c r="P50" s="180"/>
      <c r="Q50" s="187">
        <f t="shared" si="7"/>
        <v>0</v>
      </c>
      <c r="R50" s="206">
        <v>0</v>
      </c>
      <c r="S50" s="207">
        <v>0</v>
      </c>
    </row>
    <row r="51" spans="1:19" s="130" customFormat="1" ht="16.5" x14ac:dyDescent="0.2">
      <c r="A51" s="176"/>
      <c r="B51" s="1" t="s">
        <v>78</v>
      </c>
      <c r="C51" s="177"/>
      <c r="D51" s="4"/>
      <c r="E51" s="178"/>
      <c r="F51" s="178"/>
      <c r="G51" s="178"/>
      <c r="H51" s="178"/>
      <c r="I51" s="178"/>
      <c r="J51" s="178"/>
      <c r="K51" s="178"/>
      <c r="L51" s="178"/>
      <c r="M51" s="202"/>
      <c r="N51" s="178"/>
      <c r="O51" s="179"/>
      <c r="P51" s="180"/>
      <c r="Q51" s="181"/>
      <c r="R51" s="209"/>
      <c r="S51" s="204"/>
    </row>
    <row r="52" spans="1:19" s="130" customFormat="1" ht="38.25" x14ac:dyDescent="0.2">
      <c r="A52" s="210">
        <v>38</v>
      </c>
      <c r="B52" s="7" t="s">
        <v>79</v>
      </c>
      <c r="C52" s="8" t="s">
        <v>80</v>
      </c>
      <c r="D52" s="8" t="s">
        <v>81</v>
      </c>
      <c r="E52" s="168">
        <v>20.100000000000001</v>
      </c>
      <c r="F52" s="168">
        <v>6.9</v>
      </c>
      <c r="G52" s="168">
        <v>16.899999999999999</v>
      </c>
      <c r="H52" s="168">
        <v>15.7</v>
      </c>
      <c r="I52" s="168">
        <v>16.3</v>
      </c>
      <c r="J52" s="168">
        <v>14.1</v>
      </c>
      <c r="K52" s="168">
        <v>11.5</v>
      </c>
      <c r="L52" s="168">
        <v>15</v>
      </c>
      <c r="M52" s="169">
        <v>14</v>
      </c>
      <c r="N52" s="170">
        <v>17.8</v>
      </c>
      <c r="O52" s="171">
        <f t="shared" ref="O52:O72" si="8">SUM(E52:N52)</f>
        <v>148.30000000000001</v>
      </c>
      <c r="P52" s="172">
        <v>56.9</v>
      </c>
      <c r="Q52" s="173">
        <f t="shared" ref="Q52:Q72" si="9">O52+P52</f>
        <v>205.20000000000002</v>
      </c>
      <c r="R52" s="211"/>
      <c r="S52" s="212">
        <v>202.7</v>
      </c>
    </row>
    <row r="53" spans="1:19" s="130" customFormat="1" ht="38.25" x14ac:dyDescent="0.2">
      <c r="A53" s="210">
        <v>39</v>
      </c>
      <c r="B53" s="7" t="s">
        <v>82</v>
      </c>
      <c r="C53" s="8" t="s">
        <v>80</v>
      </c>
      <c r="D53" s="8" t="s">
        <v>81</v>
      </c>
      <c r="E53" s="168">
        <v>20.100000000000001</v>
      </c>
      <c r="F53" s="168">
        <v>6.9</v>
      </c>
      <c r="G53" s="168">
        <v>16.899999999999999</v>
      </c>
      <c r="H53" s="168">
        <v>15.7</v>
      </c>
      <c r="I53" s="168">
        <v>16.3</v>
      </c>
      <c r="J53" s="168">
        <v>14.1</v>
      </c>
      <c r="K53" s="168">
        <v>11.5</v>
      </c>
      <c r="L53" s="168">
        <v>15</v>
      </c>
      <c r="M53" s="169">
        <v>14</v>
      </c>
      <c r="N53" s="170">
        <v>17.8</v>
      </c>
      <c r="O53" s="171">
        <f t="shared" si="8"/>
        <v>148.30000000000001</v>
      </c>
      <c r="P53" s="172">
        <v>54</v>
      </c>
      <c r="Q53" s="173">
        <f t="shared" si="9"/>
        <v>202.3</v>
      </c>
      <c r="R53" s="211"/>
      <c r="S53" s="212">
        <v>195.1</v>
      </c>
    </row>
    <row r="54" spans="1:19" s="130" customFormat="1" ht="38.25" x14ac:dyDescent="0.2">
      <c r="A54" s="210">
        <v>40</v>
      </c>
      <c r="B54" s="266" t="s">
        <v>83</v>
      </c>
      <c r="C54" s="213" t="s">
        <v>84</v>
      </c>
      <c r="D54" s="9" t="s">
        <v>85</v>
      </c>
      <c r="E54" s="214">
        <v>6.45</v>
      </c>
      <c r="F54" s="214">
        <v>5.39</v>
      </c>
      <c r="G54" s="214">
        <v>8.59</v>
      </c>
      <c r="H54" s="214">
        <v>5.94</v>
      </c>
      <c r="I54" s="214">
        <v>5.47</v>
      </c>
      <c r="J54" s="214">
        <v>6.95</v>
      </c>
      <c r="K54" s="214">
        <v>7.3</v>
      </c>
      <c r="L54" s="214">
        <v>7</v>
      </c>
      <c r="M54" s="215">
        <v>9.52</v>
      </c>
      <c r="N54" s="216">
        <v>10.15</v>
      </c>
      <c r="O54" s="171">
        <f t="shared" si="8"/>
        <v>72.760000000000005</v>
      </c>
      <c r="P54" s="172">
        <v>49.66</v>
      </c>
      <c r="Q54" s="217">
        <f t="shared" si="9"/>
        <v>122.42</v>
      </c>
      <c r="R54" s="211"/>
      <c r="S54" s="218">
        <v>49.790000000000006</v>
      </c>
    </row>
    <row r="55" spans="1:19" s="130" customFormat="1" ht="38.25" x14ac:dyDescent="0.2">
      <c r="A55" s="210">
        <v>41</v>
      </c>
      <c r="B55" s="266"/>
      <c r="C55" s="213" t="s">
        <v>84</v>
      </c>
      <c r="D55" s="9" t="s">
        <v>86</v>
      </c>
      <c r="E55" s="214">
        <v>0.7</v>
      </c>
      <c r="F55" s="214">
        <v>0.57999999999999996</v>
      </c>
      <c r="G55" s="214">
        <v>0.93</v>
      </c>
      <c r="H55" s="214">
        <v>0.64</v>
      </c>
      <c r="I55" s="214">
        <v>0.59</v>
      </c>
      <c r="J55" s="214">
        <v>0.75</v>
      </c>
      <c r="K55" s="214">
        <v>0.79</v>
      </c>
      <c r="L55" s="214">
        <v>0.76</v>
      </c>
      <c r="M55" s="215">
        <v>1.02</v>
      </c>
      <c r="N55" s="216">
        <v>1.1000000000000001</v>
      </c>
      <c r="O55" s="171">
        <f t="shared" si="8"/>
        <v>7.8599999999999994</v>
      </c>
      <c r="P55" s="172">
        <v>5.38</v>
      </c>
      <c r="Q55" s="217">
        <f t="shared" si="9"/>
        <v>13.239999999999998</v>
      </c>
      <c r="R55" s="211"/>
      <c r="S55" s="218">
        <v>7.31</v>
      </c>
    </row>
    <row r="56" spans="1:19" s="130" customFormat="1" ht="38.25" x14ac:dyDescent="0.2">
      <c r="A56" s="210">
        <v>42</v>
      </c>
      <c r="B56" s="267" t="s">
        <v>235</v>
      </c>
      <c r="C56" s="213" t="s">
        <v>84</v>
      </c>
      <c r="D56" s="9" t="s">
        <v>194</v>
      </c>
      <c r="E56" s="214"/>
      <c r="F56" s="214"/>
      <c r="G56" s="214"/>
      <c r="H56" s="214"/>
      <c r="I56" s="214"/>
      <c r="J56" s="214"/>
      <c r="K56" s="214"/>
      <c r="L56" s="214"/>
      <c r="M56" s="215"/>
      <c r="N56" s="216"/>
      <c r="O56" s="219">
        <f t="shared" si="8"/>
        <v>0</v>
      </c>
      <c r="P56" s="220"/>
      <c r="Q56" s="217">
        <f t="shared" si="9"/>
        <v>0</v>
      </c>
      <c r="R56" s="211"/>
      <c r="S56" s="218">
        <v>0</v>
      </c>
    </row>
    <row r="57" spans="1:19" s="130" customFormat="1" ht="38.25" x14ac:dyDescent="0.2">
      <c r="A57" s="210">
        <v>43</v>
      </c>
      <c r="B57" s="268"/>
      <c r="C57" s="213" t="s">
        <v>84</v>
      </c>
      <c r="D57" s="9" t="s">
        <v>86</v>
      </c>
      <c r="E57" s="214"/>
      <c r="F57" s="214"/>
      <c r="G57" s="214"/>
      <c r="H57" s="214"/>
      <c r="I57" s="214"/>
      <c r="J57" s="214"/>
      <c r="K57" s="214"/>
      <c r="L57" s="214"/>
      <c r="M57" s="215"/>
      <c r="N57" s="216"/>
      <c r="O57" s="219">
        <f t="shared" si="8"/>
        <v>0</v>
      </c>
      <c r="P57" s="220"/>
      <c r="Q57" s="217">
        <f t="shared" si="9"/>
        <v>0</v>
      </c>
      <c r="R57" s="211"/>
      <c r="S57" s="218">
        <v>0</v>
      </c>
    </row>
    <row r="58" spans="1:19" s="130" customFormat="1" ht="25.5" x14ac:dyDescent="0.2">
      <c r="A58" s="210">
        <v>44</v>
      </c>
      <c r="B58" s="2" t="s">
        <v>87</v>
      </c>
      <c r="C58" s="167" t="s">
        <v>12</v>
      </c>
      <c r="D58" s="6" t="s">
        <v>88</v>
      </c>
      <c r="E58" s="168">
        <v>0</v>
      </c>
      <c r="F58" s="168">
        <v>11345</v>
      </c>
      <c r="G58" s="168">
        <v>35400</v>
      </c>
      <c r="H58" s="168">
        <v>19000</v>
      </c>
      <c r="I58" s="168">
        <v>18200</v>
      </c>
      <c r="J58" s="168">
        <v>15700</v>
      </c>
      <c r="K58" s="168">
        <v>0</v>
      </c>
      <c r="L58" s="168">
        <v>10500</v>
      </c>
      <c r="M58" s="169">
        <v>0</v>
      </c>
      <c r="N58" s="170">
        <v>9600</v>
      </c>
      <c r="O58" s="179">
        <f t="shared" si="8"/>
        <v>119745</v>
      </c>
      <c r="P58" s="180">
        <v>75840</v>
      </c>
      <c r="Q58" s="187">
        <f t="shared" si="9"/>
        <v>195585</v>
      </c>
      <c r="R58" s="211"/>
      <c r="S58" s="207">
        <v>191544</v>
      </c>
    </row>
    <row r="59" spans="1:19" s="130" customFormat="1" ht="25.5" x14ac:dyDescent="0.2">
      <c r="A59" s="210">
        <v>45</v>
      </c>
      <c r="B59" s="2" t="s">
        <v>89</v>
      </c>
      <c r="C59" s="167" t="s">
        <v>12</v>
      </c>
      <c r="D59" s="6" t="s">
        <v>13</v>
      </c>
      <c r="E59" s="168">
        <v>5</v>
      </c>
      <c r="F59" s="168">
        <v>1</v>
      </c>
      <c r="G59" s="168">
        <v>3</v>
      </c>
      <c r="H59" s="168">
        <v>1</v>
      </c>
      <c r="I59" s="168">
        <v>2</v>
      </c>
      <c r="J59" s="168">
        <v>2</v>
      </c>
      <c r="K59" s="168">
        <v>2</v>
      </c>
      <c r="L59" s="168">
        <v>2</v>
      </c>
      <c r="M59" s="169">
        <v>4</v>
      </c>
      <c r="N59" s="170">
        <v>5</v>
      </c>
      <c r="O59" s="179">
        <f t="shared" si="8"/>
        <v>27</v>
      </c>
      <c r="P59" s="180"/>
      <c r="Q59" s="187">
        <f t="shared" si="9"/>
        <v>27</v>
      </c>
      <c r="R59" s="211"/>
      <c r="S59" s="207">
        <v>27</v>
      </c>
    </row>
    <row r="60" spans="1:19" s="130" customFormat="1" ht="25.5" x14ac:dyDescent="0.2">
      <c r="A60" s="210">
        <v>46</v>
      </c>
      <c r="B60" s="10" t="s">
        <v>90</v>
      </c>
      <c r="C60" s="167" t="s">
        <v>12</v>
      </c>
      <c r="D60" s="6" t="s">
        <v>13</v>
      </c>
      <c r="E60" s="168">
        <v>1</v>
      </c>
      <c r="F60" s="168">
        <v>1</v>
      </c>
      <c r="G60" s="168">
        <v>6</v>
      </c>
      <c r="H60" s="168">
        <v>2</v>
      </c>
      <c r="I60" s="168">
        <v>3</v>
      </c>
      <c r="J60" s="168">
        <v>3</v>
      </c>
      <c r="K60" s="168">
        <v>1</v>
      </c>
      <c r="L60" s="168">
        <v>1</v>
      </c>
      <c r="M60" s="169">
        <v>2</v>
      </c>
      <c r="N60" s="170">
        <v>1</v>
      </c>
      <c r="O60" s="179">
        <f t="shared" si="8"/>
        <v>21</v>
      </c>
      <c r="P60" s="180">
        <v>4</v>
      </c>
      <c r="Q60" s="187">
        <f t="shared" si="9"/>
        <v>25</v>
      </c>
      <c r="R60" s="221">
        <v>25</v>
      </c>
      <c r="S60" s="207">
        <v>25</v>
      </c>
    </row>
    <row r="61" spans="1:19" s="130" customFormat="1" ht="25.5" x14ac:dyDescent="0.2">
      <c r="A61" s="210">
        <v>47</v>
      </c>
      <c r="B61" s="10" t="s">
        <v>91</v>
      </c>
      <c r="C61" s="167" t="s">
        <v>12</v>
      </c>
      <c r="D61" s="6" t="s">
        <v>13</v>
      </c>
      <c r="E61" s="168">
        <v>1</v>
      </c>
      <c r="F61" s="168">
        <v>1</v>
      </c>
      <c r="G61" s="168">
        <v>6</v>
      </c>
      <c r="H61" s="168">
        <v>2</v>
      </c>
      <c r="I61" s="168">
        <v>3</v>
      </c>
      <c r="J61" s="168">
        <v>3</v>
      </c>
      <c r="K61" s="168">
        <v>0</v>
      </c>
      <c r="L61" s="168">
        <v>1</v>
      </c>
      <c r="M61" s="169">
        <v>2</v>
      </c>
      <c r="N61" s="170">
        <v>1</v>
      </c>
      <c r="O61" s="179">
        <f t="shared" si="8"/>
        <v>20</v>
      </c>
      <c r="P61" s="180">
        <v>2</v>
      </c>
      <c r="Q61" s="187">
        <f t="shared" si="9"/>
        <v>22</v>
      </c>
      <c r="R61" s="221">
        <v>22</v>
      </c>
      <c r="S61" s="207">
        <v>22</v>
      </c>
    </row>
    <row r="62" spans="1:19" s="130" customFormat="1" ht="25.5" x14ac:dyDescent="0.2">
      <c r="A62" s="210">
        <v>48</v>
      </c>
      <c r="B62" s="10" t="s">
        <v>92</v>
      </c>
      <c r="C62" s="167" t="s">
        <v>12</v>
      </c>
      <c r="D62" s="6" t="s">
        <v>88</v>
      </c>
      <c r="E62" s="168">
        <v>453</v>
      </c>
      <c r="F62" s="168">
        <v>156</v>
      </c>
      <c r="G62" s="168">
        <v>558</v>
      </c>
      <c r="H62" s="168">
        <v>200</v>
      </c>
      <c r="I62" s="168">
        <v>160</v>
      </c>
      <c r="J62" s="168">
        <v>210</v>
      </c>
      <c r="K62" s="168">
        <v>2580</v>
      </c>
      <c r="L62" s="168">
        <v>21</v>
      </c>
      <c r="M62" s="169">
        <v>268</v>
      </c>
      <c r="N62" s="170">
        <v>854</v>
      </c>
      <c r="O62" s="179">
        <f t="shared" si="8"/>
        <v>5460</v>
      </c>
      <c r="P62" s="222">
        <v>18400</v>
      </c>
      <c r="Q62" s="187">
        <f t="shared" si="9"/>
        <v>23860</v>
      </c>
      <c r="R62" s="221">
        <v>23860</v>
      </c>
      <c r="S62" s="207">
        <v>24770</v>
      </c>
    </row>
    <row r="63" spans="1:19" s="130" customFormat="1" ht="25.5" x14ac:dyDescent="0.2">
      <c r="A63" s="210">
        <v>49</v>
      </c>
      <c r="B63" s="10" t="s">
        <v>236</v>
      </c>
      <c r="C63" s="167" t="s">
        <v>12</v>
      </c>
      <c r="D63" s="6" t="s">
        <v>88</v>
      </c>
      <c r="E63" s="168">
        <v>295</v>
      </c>
      <c r="F63" s="168"/>
      <c r="G63" s="168">
        <v>344</v>
      </c>
      <c r="H63" s="168"/>
      <c r="I63" s="168">
        <v>37</v>
      </c>
      <c r="J63" s="168">
        <v>138</v>
      </c>
      <c r="K63" s="168">
        <v>2315</v>
      </c>
      <c r="L63" s="168">
        <v>21</v>
      </c>
      <c r="M63" s="169">
        <v>38</v>
      </c>
      <c r="N63" s="170">
        <v>732</v>
      </c>
      <c r="O63" s="179">
        <f t="shared" si="8"/>
        <v>3920</v>
      </c>
      <c r="P63" s="180">
        <v>16500</v>
      </c>
      <c r="Q63" s="187">
        <f t="shared" si="9"/>
        <v>20420</v>
      </c>
      <c r="R63" s="221">
        <v>20420</v>
      </c>
      <c r="S63" s="207">
        <v>22050</v>
      </c>
    </row>
    <row r="64" spans="1:19" s="130" customFormat="1" ht="25.5" x14ac:dyDescent="0.2">
      <c r="A64" s="210">
        <v>50</v>
      </c>
      <c r="B64" s="10" t="s">
        <v>93</v>
      </c>
      <c r="C64" s="167" t="s">
        <v>12</v>
      </c>
      <c r="D64" s="6" t="s">
        <v>88</v>
      </c>
      <c r="E64" s="168">
        <v>50</v>
      </c>
      <c r="F64" s="168"/>
      <c r="G64" s="168">
        <v>95</v>
      </c>
      <c r="H64" s="168"/>
      <c r="I64" s="168"/>
      <c r="J64" s="168">
        <v>70</v>
      </c>
      <c r="K64" s="168">
        <v>50</v>
      </c>
      <c r="L64" s="168"/>
      <c r="M64" s="169"/>
      <c r="N64" s="170">
        <v>25</v>
      </c>
      <c r="O64" s="179">
        <f t="shared" si="8"/>
        <v>290</v>
      </c>
      <c r="P64" s="180">
        <v>960</v>
      </c>
      <c r="Q64" s="187">
        <f t="shared" si="9"/>
        <v>1250</v>
      </c>
      <c r="R64" s="221">
        <v>1250</v>
      </c>
      <c r="S64" s="207">
        <v>950</v>
      </c>
    </row>
    <row r="65" spans="1:19" s="130" customFormat="1" ht="25.5" x14ac:dyDescent="0.2">
      <c r="A65" s="210">
        <v>51</v>
      </c>
      <c r="B65" s="10" t="s">
        <v>94</v>
      </c>
      <c r="C65" s="167" t="s">
        <v>12</v>
      </c>
      <c r="D65" s="6" t="s">
        <v>88</v>
      </c>
      <c r="E65" s="168"/>
      <c r="F65" s="168">
        <v>6460</v>
      </c>
      <c r="G65" s="168">
        <v>20800</v>
      </c>
      <c r="H65" s="168"/>
      <c r="I65" s="168"/>
      <c r="J65" s="168"/>
      <c r="K65" s="168"/>
      <c r="L65" s="168">
        <v>9468</v>
      </c>
      <c r="M65" s="169"/>
      <c r="N65" s="170"/>
      <c r="O65" s="179">
        <f t="shared" si="8"/>
        <v>36728</v>
      </c>
      <c r="P65" s="222">
        <v>43492</v>
      </c>
      <c r="Q65" s="187">
        <f t="shared" si="9"/>
        <v>80220</v>
      </c>
      <c r="R65" s="221">
        <v>80220</v>
      </c>
      <c r="S65" s="207">
        <v>80220</v>
      </c>
    </row>
    <row r="66" spans="1:19" s="130" customFormat="1" ht="25.5" x14ac:dyDescent="0.2">
      <c r="A66" s="210">
        <v>52</v>
      </c>
      <c r="B66" s="10" t="s">
        <v>95</v>
      </c>
      <c r="C66" s="167" t="s">
        <v>12</v>
      </c>
      <c r="D66" s="6" t="s">
        <v>88</v>
      </c>
      <c r="E66" s="168"/>
      <c r="F66" s="168">
        <v>2800</v>
      </c>
      <c r="G66" s="168">
        <v>12900</v>
      </c>
      <c r="H66" s="168"/>
      <c r="I66" s="168"/>
      <c r="J66" s="168"/>
      <c r="K66" s="168"/>
      <c r="L66" s="168">
        <v>250</v>
      </c>
      <c r="M66" s="169"/>
      <c r="N66" s="170"/>
      <c r="O66" s="179">
        <f t="shared" si="8"/>
        <v>15950</v>
      </c>
      <c r="P66" s="180">
        <v>4550</v>
      </c>
      <c r="Q66" s="187">
        <f t="shared" si="9"/>
        <v>20500</v>
      </c>
      <c r="R66" s="221">
        <v>20500</v>
      </c>
      <c r="S66" s="207">
        <v>20500</v>
      </c>
    </row>
    <row r="67" spans="1:19" s="130" customFormat="1" ht="25.5" x14ac:dyDescent="0.2">
      <c r="A67" s="210">
        <v>53</v>
      </c>
      <c r="B67" s="10" t="s">
        <v>96</v>
      </c>
      <c r="C67" s="167" t="s">
        <v>12</v>
      </c>
      <c r="D67" s="6" t="s">
        <v>88</v>
      </c>
      <c r="E67" s="199"/>
      <c r="F67" s="199"/>
      <c r="G67" s="199"/>
      <c r="H67" s="199"/>
      <c r="I67" s="199"/>
      <c r="J67" s="199"/>
      <c r="K67" s="199"/>
      <c r="L67" s="199"/>
      <c r="M67" s="205"/>
      <c r="N67" s="191"/>
      <c r="O67" s="179">
        <f t="shared" si="8"/>
        <v>0</v>
      </c>
      <c r="P67" s="180"/>
      <c r="Q67" s="187">
        <f t="shared" si="9"/>
        <v>0</v>
      </c>
      <c r="R67" s="221">
        <v>0</v>
      </c>
      <c r="S67" s="207">
        <v>0</v>
      </c>
    </row>
    <row r="68" spans="1:19" s="130" customFormat="1" ht="25.5" x14ac:dyDescent="0.2">
      <c r="A68" s="210">
        <v>54</v>
      </c>
      <c r="B68" s="10" t="s">
        <v>97</v>
      </c>
      <c r="C68" s="167" t="s">
        <v>12</v>
      </c>
      <c r="D68" s="6" t="s">
        <v>13</v>
      </c>
      <c r="E68" s="199">
        <v>5</v>
      </c>
      <c r="F68" s="199">
        <v>1</v>
      </c>
      <c r="G68" s="199">
        <v>3</v>
      </c>
      <c r="H68" s="199">
        <v>3</v>
      </c>
      <c r="I68" s="199">
        <v>4</v>
      </c>
      <c r="J68" s="199">
        <v>4</v>
      </c>
      <c r="K68" s="199">
        <v>2</v>
      </c>
      <c r="L68" s="199">
        <v>2</v>
      </c>
      <c r="M68" s="205">
        <v>4</v>
      </c>
      <c r="N68" s="191">
        <v>6</v>
      </c>
      <c r="O68" s="179">
        <f t="shared" si="8"/>
        <v>34</v>
      </c>
      <c r="P68" s="180"/>
      <c r="Q68" s="187">
        <f t="shared" si="9"/>
        <v>34</v>
      </c>
      <c r="R68" s="211"/>
      <c r="S68" s="207">
        <v>34</v>
      </c>
    </row>
    <row r="69" spans="1:19" s="130" customFormat="1" ht="25.5" x14ac:dyDescent="0.2">
      <c r="A69" s="210">
        <v>55</v>
      </c>
      <c r="B69" s="10" t="s">
        <v>98</v>
      </c>
      <c r="C69" s="167" t="s">
        <v>12</v>
      </c>
      <c r="D69" s="6" t="s">
        <v>88</v>
      </c>
      <c r="E69" s="199"/>
      <c r="F69" s="199"/>
      <c r="G69" s="199"/>
      <c r="H69" s="199"/>
      <c r="I69" s="199"/>
      <c r="J69" s="199"/>
      <c r="K69" s="199"/>
      <c r="L69" s="199"/>
      <c r="M69" s="205"/>
      <c r="N69" s="191"/>
      <c r="O69" s="179">
        <f t="shared" si="8"/>
        <v>0</v>
      </c>
      <c r="P69" s="180">
        <v>6800</v>
      </c>
      <c r="Q69" s="223">
        <f t="shared" si="9"/>
        <v>6800</v>
      </c>
      <c r="R69" s="221"/>
      <c r="S69" s="207">
        <v>6800</v>
      </c>
    </row>
    <row r="70" spans="1:19" s="130" customFormat="1" ht="25.5" x14ac:dyDescent="0.2">
      <c r="A70" s="210">
        <v>56</v>
      </c>
      <c r="B70" s="10" t="s">
        <v>95</v>
      </c>
      <c r="C70" s="167" t="s">
        <v>12</v>
      </c>
      <c r="D70" s="6" t="s">
        <v>88</v>
      </c>
      <c r="E70" s="199"/>
      <c r="F70" s="199"/>
      <c r="G70" s="199"/>
      <c r="H70" s="199"/>
      <c r="I70" s="199"/>
      <c r="J70" s="199"/>
      <c r="K70" s="199"/>
      <c r="L70" s="199"/>
      <c r="M70" s="205"/>
      <c r="N70" s="191"/>
      <c r="O70" s="179">
        <f t="shared" si="8"/>
        <v>0</v>
      </c>
      <c r="P70" s="180">
        <v>3000</v>
      </c>
      <c r="Q70" s="187">
        <f t="shared" si="9"/>
        <v>3000</v>
      </c>
      <c r="R70" s="221"/>
      <c r="S70" s="207">
        <v>3000</v>
      </c>
    </row>
    <row r="71" spans="1:19" s="130" customFormat="1" ht="38.25" x14ac:dyDescent="0.2">
      <c r="A71" s="210">
        <v>57</v>
      </c>
      <c r="B71" s="11" t="s">
        <v>99</v>
      </c>
      <c r="C71" s="224" t="s">
        <v>12</v>
      </c>
      <c r="D71" s="12" t="s">
        <v>88</v>
      </c>
      <c r="E71" s="199"/>
      <c r="F71" s="199"/>
      <c r="G71" s="199"/>
      <c r="H71" s="199"/>
      <c r="I71" s="199"/>
      <c r="J71" s="199"/>
      <c r="K71" s="199"/>
      <c r="L71" s="199"/>
      <c r="M71" s="205"/>
      <c r="N71" s="191"/>
      <c r="O71" s="179">
        <f t="shared" si="8"/>
        <v>0</v>
      </c>
      <c r="P71" s="180"/>
      <c r="Q71" s="187">
        <f t="shared" si="9"/>
        <v>0</v>
      </c>
      <c r="R71" s="221"/>
      <c r="S71" s="207">
        <v>0</v>
      </c>
    </row>
    <row r="72" spans="1:19" s="130" customFormat="1" ht="25.5" x14ac:dyDescent="0.2">
      <c r="A72" s="210">
        <v>58</v>
      </c>
      <c r="B72" s="11" t="s">
        <v>100</v>
      </c>
      <c r="C72" s="224" t="s">
        <v>12</v>
      </c>
      <c r="D72" s="12" t="s">
        <v>13</v>
      </c>
      <c r="E72" s="199">
        <v>5</v>
      </c>
      <c r="F72" s="199">
        <v>3</v>
      </c>
      <c r="G72" s="199">
        <v>6</v>
      </c>
      <c r="H72" s="199">
        <v>3</v>
      </c>
      <c r="I72" s="199">
        <v>4</v>
      </c>
      <c r="J72" s="199">
        <v>4</v>
      </c>
      <c r="K72" s="199">
        <v>2</v>
      </c>
      <c r="L72" s="199">
        <v>4</v>
      </c>
      <c r="M72" s="205">
        <v>4</v>
      </c>
      <c r="N72" s="191">
        <v>6</v>
      </c>
      <c r="O72" s="179">
        <f t="shared" si="8"/>
        <v>41</v>
      </c>
      <c r="P72" s="180">
        <v>0</v>
      </c>
      <c r="Q72" s="187">
        <f t="shared" si="9"/>
        <v>41</v>
      </c>
      <c r="R72" s="211"/>
      <c r="S72" s="207">
        <v>41</v>
      </c>
    </row>
    <row r="73" spans="1:19" s="130" customFormat="1" ht="16.5" x14ac:dyDescent="0.2">
      <c r="A73" s="225"/>
      <c r="B73" s="13" t="s">
        <v>101</v>
      </c>
      <c r="C73" s="226"/>
      <c r="D73" s="106"/>
      <c r="E73" s="178"/>
      <c r="F73" s="178"/>
      <c r="G73" s="178"/>
      <c r="H73" s="178"/>
      <c r="I73" s="178"/>
      <c r="J73" s="178"/>
      <c r="K73" s="178"/>
      <c r="L73" s="178"/>
      <c r="M73" s="202"/>
      <c r="N73" s="178"/>
      <c r="O73" s="179"/>
      <c r="P73" s="180"/>
      <c r="Q73" s="187"/>
      <c r="R73" s="211"/>
      <c r="S73" s="227"/>
    </row>
    <row r="74" spans="1:19" s="130" customFormat="1" ht="25.5" x14ac:dyDescent="0.2">
      <c r="A74" s="228">
        <v>59</v>
      </c>
      <c r="B74" s="14" t="s">
        <v>102</v>
      </c>
      <c r="C74" s="229" t="s">
        <v>12</v>
      </c>
      <c r="D74" s="15" t="s">
        <v>13</v>
      </c>
      <c r="E74" s="199">
        <v>3</v>
      </c>
      <c r="F74" s="199">
        <v>1</v>
      </c>
      <c r="G74" s="199">
        <v>3</v>
      </c>
      <c r="H74" s="199">
        <v>2</v>
      </c>
      <c r="I74" s="199">
        <v>2</v>
      </c>
      <c r="J74" s="199">
        <v>3</v>
      </c>
      <c r="K74" s="199">
        <v>2</v>
      </c>
      <c r="L74" s="199">
        <v>4</v>
      </c>
      <c r="M74" s="205">
        <v>3</v>
      </c>
      <c r="N74" s="191">
        <v>5</v>
      </c>
      <c r="O74" s="179">
        <f>SUM(E74:N74)</f>
        <v>28</v>
      </c>
      <c r="P74" s="180">
        <v>1</v>
      </c>
      <c r="Q74" s="187">
        <f>O74+P74</f>
        <v>29</v>
      </c>
      <c r="R74" s="230"/>
      <c r="S74" s="207">
        <v>29</v>
      </c>
    </row>
    <row r="75" spans="1:19" s="130" customFormat="1" ht="16.5" x14ac:dyDescent="0.2">
      <c r="A75" s="225"/>
      <c r="B75" s="13" t="s">
        <v>103</v>
      </c>
      <c r="C75" s="231"/>
      <c r="D75" s="16"/>
      <c r="E75" s="178"/>
      <c r="F75" s="178"/>
      <c r="G75" s="178"/>
      <c r="H75" s="178"/>
      <c r="I75" s="178"/>
      <c r="J75" s="178"/>
      <c r="K75" s="178"/>
      <c r="L75" s="178"/>
      <c r="M75" s="178"/>
      <c r="N75" s="178"/>
      <c r="O75" s="179"/>
      <c r="P75" s="180"/>
      <c r="Q75" s="187"/>
      <c r="R75" s="209"/>
      <c r="S75" s="189"/>
    </row>
    <row r="76" spans="1:19" s="130" customFormat="1" ht="25.5" x14ac:dyDescent="0.2">
      <c r="A76" s="232">
        <v>60</v>
      </c>
      <c r="B76" s="14" t="s">
        <v>104</v>
      </c>
      <c r="C76" s="229" t="s">
        <v>12</v>
      </c>
      <c r="D76" s="15" t="s">
        <v>13</v>
      </c>
      <c r="E76" s="199">
        <v>5</v>
      </c>
      <c r="F76" s="199">
        <v>3</v>
      </c>
      <c r="G76" s="199">
        <v>6</v>
      </c>
      <c r="H76" s="199">
        <v>3</v>
      </c>
      <c r="I76" s="199">
        <v>4</v>
      </c>
      <c r="J76" s="199">
        <v>4</v>
      </c>
      <c r="K76" s="199">
        <v>2</v>
      </c>
      <c r="L76" s="199">
        <v>4</v>
      </c>
      <c r="M76" s="199">
        <v>4</v>
      </c>
      <c r="N76" s="191">
        <v>6</v>
      </c>
      <c r="O76" s="179">
        <f>SUM(E76:N76)</f>
        <v>41</v>
      </c>
      <c r="P76" s="180"/>
      <c r="Q76" s="187">
        <f>O76+P76</f>
        <v>41</v>
      </c>
      <c r="R76" s="206"/>
      <c r="S76" s="189">
        <v>41</v>
      </c>
    </row>
    <row r="77" spans="1:19" s="130" customFormat="1" ht="25.5" x14ac:dyDescent="0.2">
      <c r="A77" s="233" t="s">
        <v>299</v>
      </c>
      <c r="B77" s="14" t="s">
        <v>105</v>
      </c>
      <c r="C77" s="229" t="s">
        <v>12</v>
      </c>
      <c r="D77" s="15" t="s">
        <v>13</v>
      </c>
      <c r="E77" s="199">
        <v>5</v>
      </c>
      <c r="F77" s="199">
        <v>3</v>
      </c>
      <c r="G77" s="199">
        <v>6</v>
      </c>
      <c r="H77" s="199">
        <v>3</v>
      </c>
      <c r="I77" s="199">
        <v>4</v>
      </c>
      <c r="J77" s="199">
        <v>4</v>
      </c>
      <c r="K77" s="199">
        <v>2</v>
      </c>
      <c r="L77" s="199">
        <v>4</v>
      </c>
      <c r="M77" s="199">
        <v>4</v>
      </c>
      <c r="N77" s="191">
        <v>6</v>
      </c>
      <c r="O77" s="179">
        <f>SUM(E77:N77)</f>
        <v>41</v>
      </c>
      <c r="P77" s="180"/>
      <c r="Q77" s="187">
        <f>O77+P77</f>
        <v>41</v>
      </c>
      <c r="R77" s="206"/>
      <c r="S77" s="189">
        <v>40</v>
      </c>
    </row>
    <row r="78" spans="1:19" ht="15" x14ac:dyDescent="0.25"/>
  </sheetData>
  <mergeCells count="3">
    <mergeCell ref="A1:M1"/>
    <mergeCell ref="B54:B55"/>
    <mergeCell ref="B56:B57"/>
  </mergeCells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I26"/>
  <sheetViews>
    <sheetView tabSelected="1" zoomScale="90" zoomScaleNormal="90" workbookViewId="0">
      <selection activeCell="G7" sqref="G7"/>
    </sheetView>
  </sheetViews>
  <sheetFormatPr defaultRowHeight="15" x14ac:dyDescent="0.25"/>
  <cols>
    <col min="1" max="1" width="35.85546875" customWidth="1"/>
    <col min="2" max="2" width="25.28515625" customWidth="1"/>
    <col min="3" max="3" width="29.28515625" customWidth="1"/>
    <col min="4" max="4" width="28.5703125" customWidth="1"/>
    <col min="9" max="9" width="48.28515625" customWidth="1"/>
    <col min="11" max="11" width="8.140625" customWidth="1"/>
    <col min="12" max="12" width="9.140625" customWidth="1"/>
    <col min="18" max="18" width="10.28515625" customWidth="1"/>
  </cols>
  <sheetData>
    <row r="1" spans="1:9" ht="33.75" customHeight="1" x14ac:dyDescent="0.25">
      <c r="A1" s="271" t="s">
        <v>291</v>
      </c>
      <c r="B1" s="271"/>
      <c r="C1" s="271"/>
      <c r="D1" s="271"/>
      <c r="E1" s="88"/>
      <c r="F1" s="88"/>
      <c r="G1" s="88"/>
      <c r="H1" s="88"/>
      <c r="I1" s="88"/>
    </row>
    <row r="3" spans="1:9" ht="15.75" x14ac:dyDescent="0.25">
      <c r="A3" s="272" t="s">
        <v>182</v>
      </c>
      <c r="B3" s="272"/>
      <c r="C3" s="272"/>
      <c r="D3" s="272"/>
    </row>
    <row r="4" spans="1:9" ht="15.75" x14ac:dyDescent="0.25">
      <c r="A4" s="273" t="s">
        <v>183</v>
      </c>
      <c r="B4" s="273"/>
      <c r="C4" s="273"/>
      <c r="D4" s="273"/>
    </row>
    <row r="5" spans="1:9" ht="9" customHeight="1" x14ac:dyDescent="0.25">
      <c r="B5" s="100"/>
      <c r="C5" s="100"/>
      <c r="D5" s="100"/>
    </row>
    <row r="6" spans="1:9" ht="9" customHeight="1" x14ac:dyDescent="0.25">
      <c r="B6" s="277"/>
      <c r="C6" s="277"/>
      <c r="D6" s="277"/>
    </row>
    <row r="7" spans="1:9" ht="39.75" customHeight="1" x14ac:dyDescent="0.25">
      <c r="A7" s="278" t="s">
        <v>185</v>
      </c>
      <c r="B7" s="89" t="s">
        <v>186</v>
      </c>
      <c r="C7" s="95" t="s">
        <v>195</v>
      </c>
      <c r="D7" s="95" t="s">
        <v>187</v>
      </c>
    </row>
    <row r="8" spans="1:9" ht="29.25" customHeight="1" x14ac:dyDescent="0.25">
      <c r="A8" s="279"/>
      <c r="B8" s="99">
        <v>13</v>
      </c>
      <c r="C8" s="99">
        <v>10</v>
      </c>
      <c r="D8" s="99">
        <v>11</v>
      </c>
    </row>
    <row r="9" spans="1:9" ht="15.75" x14ac:dyDescent="0.25">
      <c r="B9" s="98"/>
      <c r="C9" s="98"/>
      <c r="D9" s="98"/>
    </row>
    <row r="11" spans="1:9" ht="31.5" customHeight="1" x14ac:dyDescent="0.25">
      <c r="A11" s="275" t="s">
        <v>179</v>
      </c>
      <c r="B11" s="275"/>
      <c r="C11" s="89" t="s">
        <v>181</v>
      </c>
      <c r="D11" s="89" t="s">
        <v>184</v>
      </c>
    </row>
    <row r="12" spans="1:9" ht="18" customHeight="1" x14ac:dyDescent="0.25">
      <c r="A12" s="276" t="s">
        <v>237</v>
      </c>
      <c r="B12" s="276"/>
      <c r="C12" s="124" t="s">
        <v>234</v>
      </c>
      <c r="D12" s="107">
        <v>52623000000</v>
      </c>
    </row>
    <row r="13" spans="1:9" ht="15.75" customHeight="1" x14ac:dyDescent="0.25">
      <c r="A13" s="274" t="s">
        <v>238</v>
      </c>
      <c r="B13" s="274"/>
      <c r="C13" s="107">
        <v>78792545</v>
      </c>
      <c r="D13" s="108">
        <v>52623151000</v>
      </c>
    </row>
    <row r="14" spans="1:9" ht="18" customHeight="1" x14ac:dyDescent="0.25">
      <c r="A14" s="274" t="s">
        <v>199</v>
      </c>
      <c r="B14" s="274"/>
      <c r="C14" s="124" t="s">
        <v>223</v>
      </c>
      <c r="D14" s="109">
        <v>52623402000</v>
      </c>
    </row>
    <row r="15" spans="1:9" ht="15.75" customHeight="1" x14ac:dyDescent="0.25">
      <c r="A15" s="274" t="s">
        <v>200</v>
      </c>
      <c r="B15" s="274"/>
      <c r="C15" s="124" t="s">
        <v>224</v>
      </c>
      <c r="D15" s="109">
        <v>52623404000</v>
      </c>
    </row>
    <row r="16" spans="1:9" ht="15.75" customHeight="1" x14ac:dyDescent="0.25">
      <c r="A16" s="274" t="s">
        <v>201</v>
      </c>
      <c r="B16" s="274"/>
      <c r="C16" s="124" t="s">
        <v>225</v>
      </c>
      <c r="D16" s="110" t="s">
        <v>213</v>
      </c>
    </row>
    <row r="17" spans="1:4" ht="18" customHeight="1" x14ac:dyDescent="0.25">
      <c r="A17" s="274" t="s">
        <v>202</v>
      </c>
      <c r="B17" s="274"/>
      <c r="C17" s="124" t="s">
        <v>226</v>
      </c>
      <c r="D17" s="110" t="s">
        <v>214</v>
      </c>
    </row>
    <row r="18" spans="1:4" ht="15.75" customHeight="1" x14ac:dyDescent="0.25">
      <c r="A18" s="274" t="s">
        <v>203</v>
      </c>
      <c r="B18" s="274"/>
      <c r="C18" s="124" t="s">
        <v>227</v>
      </c>
      <c r="D18" s="110" t="s">
        <v>215</v>
      </c>
    </row>
    <row r="19" spans="1:4" ht="15.75" customHeight="1" x14ac:dyDescent="0.25">
      <c r="A19" s="274" t="s">
        <v>204</v>
      </c>
      <c r="B19" s="274"/>
      <c r="C19" s="124" t="s">
        <v>228</v>
      </c>
      <c r="D19" s="110" t="s">
        <v>216</v>
      </c>
    </row>
    <row r="20" spans="1:4" ht="15.75" customHeight="1" x14ac:dyDescent="0.25">
      <c r="A20" s="274" t="s">
        <v>239</v>
      </c>
      <c r="B20" s="274"/>
      <c r="C20" s="124" t="s">
        <v>229</v>
      </c>
      <c r="D20" s="110" t="s">
        <v>217</v>
      </c>
    </row>
    <row r="21" spans="1:4" ht="15.75" customHeight="1" x14ac:dyDescent="0.25">
      <c r="A21" s="269" t="s">
        <v>240</v>
      </c>
      <c r="B21" s="270"/>
      <c r="C21" s="124" t="s">
        <v>230</v>
      </c>
      <c r="D21" s="110" t="s">
        <v>218</v>
      </c>
    </row>
    <row r="22" spans="1:4" ht="15.75" customHeight="1" x14ac:dyDescent="0.25">
      <c r="A22" s="269" t="s">
        <v>241</v>
      </c>
      <c r="B22" s="270"/>
      <c r="C22" s="124" t="s">
        <v>231</v>
      </c>
      <c r="D22" s="110" t="s">
        <v>219</v>
      </c>
    </row>
    <row r="23" spans="1:4" ht="15.75" customHeight="1" x14ac:dyDescent="0.25">
      <c r="A23" s="269" t="s">
        <v>242</v>
      </c>
      <c r="B23" s="270"/>
      <c r="C23" s="124" t="s">
        <v>232</v>
      </c>
      <c r="D23" s="110" t="s">
        <v>220</v>
      </c>
    </row>
    <row r="24" spans="1:4" ht="15.75" customHeight="1" x14ac:dyDescent="0.25"/>
    <row r="25" spans="1:4" ht="15.75" customHeight="1" x14ac:dyDescent="0.25"/>
    <row r="26" spans="1:4" ht="18.75" customHeight="1" x14ac:dyDescent="0.25"/>
  </sheetData>
  <mergeCells count="18">
    <mergeCell ref="B6:D6"/>
    <mergeCell ref="A7:A8"/>
    <mergeCell ref="A22:B22"/>
    <mergeCell ref="A23:B23"/>
    <mergeCell ref="A1:D1"/>
    <mergeCell ref="A3:D3"/>
    <mergeCell ref="A4:D4"/>
    <mergeCell ref="A21:B21"/>
    <mergeCell ref="A16:B16"/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72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11" sqref="D11"/>
    </sheetView>
  </sheetViews>
  <sheetFormatPr defaultRowHeight="15" x14ac:dyDescent="0.25"/>
  <cols>
    <col min="1" max="1" width="50.140625" style="24" customWidth="1"/>
    <col min="2" max="2" width="26.85546875" style="24" customWidth="1"/>
    <col min="3" max="4" width="27.7109375" style="24" customWidth="1"/>
    <col min="5" max="5" width="11.7109375" style="24" customWidth="1"/>
    <col min="6" max="6" width="13.7109375" style="24" customWidth="1"/>
    <col min="7" max="7" width="9.28515625" style="24" customWidth="1"/>
    <col min="8" max="8" width="10.28515625" style="24" customWidth="1"/>
    <col min="9" max="9" width="9.28515625" style="24" customWidth="1"/>
    <col min="10" max="10" width="9.5703125" style="24" customWidth="1"/>
    <col min="11" max="16384" width="9.140625" style="24"/>
  </cols>
  <sheetData>
    <row r="1" spans="1:4" ht="30" customHeight="1" x14ac:dyDescent="0.3">
      <c r="A1" s="283" t="s">
        <v>180</v>
      </c>
      <c r="B1" s="283"/>
      <c r="C1" s="283"/>
      <c r="D1" s="284"/>
    </row>
    <row r="2" spans="1:4" ht="59.25" customHeight="1" x14ac:dyDescent="0.25">
      <c r="A2" s="285" t="s">
        <v>286</v>
      </c>
      <c r="B2" s="286"/>
      <c r="C2" s="286"/>
      <c r="D2" s="287"/>
    </row>
    <row r="3" spans="1:4" ht="67.5" customHeight="1" x14ac:dyDescent="0.25">
      <c r="A3" s="280" t="s">
        <v>287</v>
      </c>
      <c r="B3" s="281"/>
      <c r="C3" s="281"/>
      <c r="D3" s="282"/>
    </row>
    <row r="4" spans="1:4" ht="15.75" customHeight="1" x14ac:dyDescent="0.25">
      <c r="A4" s="92"/>
      <c r="B4" s="93"/>
      <c r="C4" s="93"/>
      <c r="D4" s="94"/>
    </row>
    <row r="5" spans="1:4" ht="36.75" customHeight="1" x14ac:dyDescent="0.25">
      <c r="A5" s="291" t="s">
        <v>109</v>
      </c>
      <c r="B5" s="292"/>
      <c r="C5" s="292"/>
      <c r="D5" s="293"/>
    </row>
    <row r="6" spans="1:4" ht="19.5" customHeight="1" x14ac:dyDescent="0.25">
      <c r="A6" s="17"/>
      <c r="B6" s="17"/>
      <c r="C6" s="17"/>
      <c r="D6" s="17"/>
    </row>
    <row r="7" spans="1:4" ht="15" customHeight="1" x14ac:dyDescent="0.25">
      <c r="A7" s="294" t="s">
        <v>106</v>
      </c>
      <c r="B7" s="294" t="s">
        <v>107</v>
      </c>
      <c r="C7" s="294" t="s">
        <v>108</v>
      </c>
      <c r="D7" s="294" t="s">
        <v>176</v>
      </c>
    </row>
    <row r="8" spans="1:4" ht="42" customHeight="1" x14ac:dyDescent="0.25">
      <c r="A8" s="294"/>
      <c r="B8" s="294"/>
      <c r="C8" s="294"/>
      <c r="D8" s="294"/>
    </row>
    <row r="9" spans="1:4" ht="15" customHeight="1" x14ac:dyDescent="0.25">
      <c r="A9" s="30"/>
      <c r="B9" s="18">
        <v>1</v>
      </c>
      <c r="C9" s="18">
        <v>2</v>
      </c>
      <c r="D9" s="18">
        <v>3</v>
      </c>
    </row>
    <row r="10" spans="1:4" ht="36.75" customHeight="1" x14ac:dyDescent="0.25">
      <c r="A10" s="97" t="s">
        <v>243</v>
      </c>
      <c r="B10" s="39">
        <v>52623000000</v>
      </c>
      <c r="C10" s="40" t="s">
        <v>175</v>
      </c>
      <c r="D10" s="91">
        <f>SUM(D12,D14,D20,D24,D31,D35,D40,D45,D48,D53,D58,)</f>
        <v>0</v>
      </c>
    </row>
    <row r="11" spans="1:4" ht="25.5" customHeight="1" x14ac:dyDescent="0.25">
      <c r="A11" s="76" t="s">
        <v>178</v>
      </c>
      <c r="B11" s="18"/>
      <c r="C11" s="27"/>
      <c r="D11" s="69"/>
    </row>
    <row r="12" spans="1:4" x14ac:dyDescent="0.25">
      <c r="A12" s="26" t="s">
        <v>238</v>
      </c>
      <c r="B12" s="36">
        <v>52623151000</v>
      </c>
      <c r="C12" s="38" t="s">
        <v>175</v>
      </c>
      <c r="D12" s="68"/>
    </row>
    <row r="13" spans="1:4" x14ac:dyDescent="0.25">
      <c r="A13" s="115" t="s">
        <v>248</v>
      </c>
      <c r="B13" s="31" t="s">
        <v>175</v>
      </c>
      <c r="C13" s="116">
        <v>52623151051</v>
      </c>
      <c r="D13" s="243"/>
    </row>
    <row r="14" spans="1:4" x14ac:dyDescent="0.25">
      <c r="A14" s="111" t="s">
        <v>199</v>
      </c>
      <c r="B14" s="32">
        <v>52623402000</v>
      </c>
      <c r="C14" s="117" t="s">
        <v>175</v>
      </c>
      <c r="D14" s="71"/>
    </row>
    <row r="15" spans="1:4" x14ac:dyDescent="0.25">
      <c r="A15" s="115" t="s">
        <v>244</v>
      </c>
      <c r="B15" s="20" t="s">
        <v>175</v>
      </c>
      <c r="C15" s="116">
        <v>52623402101</v>
      </c>
      <c r="D15" s="240"/>
    </row>
    <row r="16" spans="1:4" x14ac:dyDescent="0.25">
      <c r="A16" s="115" t="s">
        <v>245</v>
      </c>
      <c r="B16" s="20" t="s">
        <v>175</v>
      </c>
      <c r="C16" s="116">
        <v>52623402106</v>
      </c>
      <c r="D16" s="240"/>
    </row>
    <row r="17" spans="1:4" x14ac:dyDescent="0.25">
      <c r="A17" s="115" t="s">
        <v>246</v>
      </c>
      <c r="B17" s="20" t="s">
        <v>175</v>
      </c>
      <c r="C17" s="116">
        <v>52623402111</v>
      </c>
      <c r="D17" s="240"/>
    </row>
    <row r="18" spans="1:4" x14ac:dyDescent="0.25">
      <c r="A18" s="115" t="s">
        <v>247</v>
      </c>
      <c r="B18" s="20" t="s">
        <v>175</v>
      </c>
      <c r="C18" s="116">
        <v>52623402116</v>
      </c>
      <c r="D18" s="240"/>
    </row>
    <row r="19" spans="1:4" x14ac:dyDescent="0.25">
      <c r="A19" s="115" t="s">
        <v>249</v>
      </c>
      <c r="B19" s="20" t="s">
        <v>175</v>
      </c>
      <c r="C19" s="116">
        <v>52623402121</v>
      </c>
      <c r="D19" s="240"/>
    </row>
    <row r="20" spans="1:4" x14ac:dyDescent="0.25">
      <c r="A20" s="111" t="s">
        <v>200</v>
      </c>
      <c r="B20" s="32">
        <v>52623404000</v>
      </c>
      <c r="C20" s="119" t="s">
        <v>175</v>
      </c>
      <c r="D20" s="71"/>
    </row>
    <row r="21" spans="1:4" x14ac:dyDescent="0.25">
      <c r="A21" s="115" t="s">
        <v>250</v>
      </c>
      <c r="B21" s="20" t="s">
        <v>175</v>
      </c>
      <c r="C21" s="116">
        <v>52623404101</v>
      </c>
      <c r="D21" s="239"/>
    </row>
    <row r="22" spans="1:4" x14ac:dyDescent="0.25">
      <c r="A22" s="115" t="s">
        <v>251</v>
      </c>
      <c r="B22" s="20" t="s">
        <v>175</v>
      </c>
      <c r="C22" s="116">
        <v>52623404106</v>
      </c>
      <c r="D22" s="239"/>
    </row>
    <row r="23" spans="1:4" x14ac:dyDescent="0.25">
      <c r="A23" s="115" t="s">
        <v>252</v>
      </c>
      <c r="B23" s="20" t="s">
        <v>175</v>
      </c>
      <c r="C23" s="116">
        <v>52623404111</v>
      </c>
      <c r="D23" s="240"/>
    </row>
    <row r="24" spans="1:4" x14ac:dyDescent="0.25">
      <c r="A24" s="111" t="s">
        <v>201</v>
      </c>
      <c r="B24" s="37" t="s">
        <v>213</v>
      </c>
      <c r="C24" s="117" t="s">
        <v>175</v>
      </c>
      <c r="D24" s="71"/>
    </row>
    <row r="25" spans="1:4" x14ac:dyDescent="0.25">
      <c r="A25" s="115" t="s">
        <v>253</v>
      </c>
      <c r="B25" s="20" t="s">
        <v>175</v>
      </c>
      <c r="C25" s="116">
        <v>52623407101</v>
      </c>
      <c r="D25" s="239"/>
    </row>
    <row r="26" spans="1:4" x14ac:dyDescent="0.25">
      <c r="A26" s="115" t="s">
        <v>254</v>
      </c>
      <c r="B26" s="20" t="s">
        <v>175</v>
      </c>
      <c r="C26" s="116">
        <v>52623407106</v>
      </c>
      <c r="D26" s="239"/>
    </row>
    <row r="27" spans="1:4" x14ac:dyDescent="0.25">
      <c r="A27" s="115" t="s">
        <v>255</v>
      </c>
      <c r="B27" s="20" t="s">
        <v>175</v>
      </c>
      <c r="C27" s="116">
        <v>52623407111</v>
      </c>
      <c r="D27" s="240"/>
    </row>
    <row r="28" spans="1:4" x14ac:dyDescent="0.25">
      <c r="A28" s="115" t="s">
        <v>256</v>
      </c>
      <c r="B28" s="20" t="s">
        <v>175</v>
      </c>
      <c r="C28" s="116">
        <v>52623407116</v>
      </c>
      <c r="D28" s="240"/>
    </row>
    <row r="29" spans="1:4" x14ac:dyDescent="0.25">
      <c r="A29" s="115" t="s">
        <v>257</v>
      </c>
      <c r="B29" s="20" t="s">
        <v>175</v>
      </c>
      <c r="C29" s="116">
        <v>52623407121</v>
      </c>
      <c r="D29" s="240"/>
    </row>
    <row r="30" spans="1:4" x14ac:dyDescent="0.25">
      <c r="A30" s="115" t="s">
        <v>258</v>
      </c>
      <c r="B30" s="20" t="s">
        <v>175</v>
      </c>
      <c r="C30" s="116">
        <v>52623407126</v>
      </c>
      <c r="D30" s="240"/>
    </row>
    <row r="31" spans="1:4" ht="15" customHeight="1" x14ac:dyDescent="0.25">
      <c r="A31" s="111" t="s">
        <v>202</v>
      </c>
      <c r="B31" s="37" t="s">
        <v>214</v>
      </c>
      <c r="C31" s="117" t="s">
        <v>175</v>
      </c>
      <c r="D31" s="71"/>
    </row>
    <row r="32" spans="1:4" ht="15" customHeight="1" x14ac:dyDescent="0.25">
      <c r="A32" s="115" t="s">
        <v>259</v>
      </c>
      <c r="B32" s="20" t="s">
        <v>175</v>
      </c>
      <c r="C32" s="116">
        <v>52623410101</v>
      </c>
      <c r="D32" s="239"/>
    </row>
    <row r="33" spans="1:7" ht="15" customHeight="1" x14ac:dyDescent="0.25">
      <c r="A33" s="115" t="s">
        <v>260</v>
      </c>
      <c r="B33" s="20" t="s">
        <v>175</v>
      </c>
      <c r="C33" s="116">
        <v>52623410106</v>
      </c>
      <c r="D33" s="239"/>
    </row>
    <row r="34" spans="1:7" x14ac:dyDescent="0.25">
      <c r="A34" s="115" t="s">
        <v>261</v>
      </c>
      <c r="B34" s="20" t="s">
        <v>175</v>
      </c>
      <c r="C34" s="116">
        <v>52623410111</v>
      </c>
      <c r="D34" s="240"/>
    </row>
    <row r="35" spans="1:7" x14ac:dyDescent="0.25">
      <c r="A35" s="111" t="s">
        <v>203</v>
      </c>
      <c r="B35" s="37" t="s">
        <v>215</v>
      </c>
      <c r="C35" s="120" t="s">
        <v>175</v>
      </c>
      <c r="D35" s="71"/>
    </row>
    <row r="36" spans="1:7" x14ac:dyDescent="0.25">
      <c r="A36" s="115" t="s">
        <v>262</v>
      </c>
      <c r="B36" s="20" t="s">
        <v>175</v>
      </c>
      <c r="C36" s="116">
        <v>52623413101</v>
      </c>
      <c r="D36" s="240"/>
    </row>
    <row r="37" spans="1:7" x14ac:dyDescent="0.25">
      <c r="A37" s="115" t="s">
        <v>263</v>
      </c>
      <c r="B37" s="20" t="s">
        <v>175</v>
      </c>
      <c r="C37" s="116">
        <v>52623413106</v>
      </c>
      <c r="D37" s="240"/>
    </row>
    <row r="38" spans="1:7" x14ac:dyDescent="0.25">
      <c r="A38" s="115" t="s">
        <v>264</v>
      </c>
      <c r="B38" s="20" t="s">
        <v>175</v>
      </c>
      <c r="C38" s="116">
        <v>52623413111</v>
      </c>
      <c r="D38" s="240"/>
    </row>
    <row r="39" spans="1:7" x14ac:dyDescent="0.25">
      <c r="A39" s="115" t="s">
        <v>265</v>
      </c>
      <c r="B39" s="20" t="s">
        <v>175</v>
      </c>
      <c r="C39" s="116">
        <v>52623413116</v>
      </c>
      <c r="D39" s="240"/>
    </row>
    <row r="40" spans="1:7" x14ac:dyDescent="0.25">
      <c r="A40" s="111" t="s">
        <v>204</v>
      </c>
      <c r="B40" s="37" t="s">
        <v>216</v>
      </c>
      <c r="C40" s="120" t="s">
        <v>175</v>
      </c>
      <c r="D40" s="71"/>
      <c r="G40" s="118"/>
    </row>
    <row r="41" spans="1:7" x14ac:dyDescent="0.25">
      <c r="A41" s="115" t="s">
        <v>266</v>
      </c>
      <c r="B41" s="20" t="s">
        <v>175</v>
      </c>
      <c r="C41" s="116">
        <v>52623416101</v>
      </c>
      <c r="D41" s="240"/>
      <c r="G41" s="118"/>
    </row>
    <row r="42" spans="1:7" x14ac:dyDescent="0.25">
      <c r="A42" s="115" t="s">
        <v>267</v>
      </c>
      <c r="B42" s="20" t="s">
        <v>175</v>
      </c>
      <c r="C42" s="116">
        <v>52623416106</v>
      </c>
      <c r="D42" s="240"/>
      <c r="G42" s="118"/>
    </row>
    <row r="43" spans="1:7" x14ac:dyDescent="0.25">
      <c r="A43" s="115" t="s">
        <v>268</v>
      </c>
      <c r="B43" s="20" t="s">
        <v>175</v>
      </c>
      <c r="C43" s="116">
        <v>52623416111</v>
      </c>
      <c r="D43" s="240"/>
      <c r="G43" s="118"/>
    </row>
    <row r="44" spans="1:7" x14ac:dyDescent="0.25">
      <c r="A44" s="115" t="s">
        <v>269</v>
      </c>
      <c r="B44" s="20" t="s">
        <v>175</v>
      </c>
      <c r="C44" s="116">
        <v>52623416116</v>
      </c>
      <c r="D44" s="240"/>
      <c r="F44" s="81"/>
    </row>
    <row r="45" spans="1:7" x14ac:dyDescent="0.25">
      <c r="A45" s="111" t="s">
        <v>239</v>
      </c>
      <c r="B45" s="37" t="s">
        <v>217</v>
      </c>
      <c r="C45" s="120" t="s">
        <v>175</v>
      </c>
      <c r="D45" s="71"/>
      <c r="F45" s="81"/>
    </row>
    <row r="46" spans="1:7" x14ac:dyDescent="0.25">
      <c r="A46" s="115" t="s">
        <v>270</v>
      </c>
      <c r="B46" s="20" t="s">
        <v>175</v>
      </c>
      <c r="C46" s="116">
        <v>52623419101</v>
      </c>
      <c r="D46" s="239"/>
      <c r="F46" s="81"/>
    </row>
    <row r="47" spans="1:7" x14ac:dyDescent="0.25">
      <c r="A47" s="115" t="s">
        <v>271</v>
      </c>
      <c r="B47" s="20" t="s">
        <v>175</v>
      </c>
      <c r="C47" s="116">
        <v>52623419106</v>
      </c>
      <c r="D47" s="239"/>
      <c r="F47" s="81"/>
    </row>
    <row r="48" spans="1:7" x14ac:dyDescent="0.25">
      <c r="A48" s="112" t="s">
        <v>240</v>
      </c>
      <c r="B48" s="113">
        <v>52623422000</v>
      </c>
      <c r="C48" s="20" t="s">
        <v>175</v>
      </c>
      <c r="D48" s="121"/>
    </row>
    <row r="49" spans="1:4" x14ac:dyDescent="0.25">
      <c r="A49" s="115" t="s">
        <v>272</v>
      </c>
      <c r="B49" s="20" t="s">
        <v>175</v>
      </c>
      <c r="C49" s="116">
        <v>52623422101</v>
      </c>
      <c r="D49" s="241"/>
    </row>
    <row r="50" spans="1:4" x14ac:dyDescent="0.25">
      <c r="A50" s="115" t="s">
        <v>273</v>
      </c>
      <c r="B50" s="20" t="s">
        <v>175</v>
      </c>
      <c r="C50" s="116">
        <v>52623422106</v>
      </c>
      <c r="D50" s="241"/>
    </row>
    <row r="51" spans="1:4" x14ac:dyDescent="0.25">
      <c r="A51" s="115" t="s">
        <v>274</v>
      </c>
      <c r="B51" s="20" t="s">
        <v>175</v>
      </c>
      <c r="C51" s="116">
        <v>52623422111</v>
      </c>
      <c r="D51" s="241"/>
    </row>
    <row r="52" spans="1:4" x14ac:dyDescent="0.25">
      <c r="A52" s="115" t="s">
        <v>275</v>
      </c>
      <c r="B52" s="20" t="s">
        <v>175</v>
      </c>
      <c r="C52" s="116">
        <v>52623422116</v>
      </c>
      <c r="D52" s="241"/>
    </row>
    <row r="53" spans="1:4" x14ac:dyDescent="0.25">
      <c r="A53" s="112" t="s">
        <v>241</v>
      </c>
      <c r="B53" s="114">
        <v>52623425000</v>
      </c>
      <c r="C53" s="20" t="s">
        <v>175</v>
      </c>
      <c r="D53" s="121"/>
    </row>
    <row r="54" spans="1:4" x14ac:dyDescent="0.25">
      <c r="A54" s="115" t="s">
        <v>276</v>
      </c>
      <c r="B54" s="20" t="s">
        <v>175</v>
      </c>
      <c r="C54" s="116">
        <v>52623425101</v>
      </c>
      <c r="D54" s="241"/>
    </row>
    <row r="55" spans="1:4" x14ac:dyDescent="0.25">
      <c r="A55" s="115" t="s">
        <v>277</v>
      </c>
      <c r="B55" s="20" t="s">
        <v>175</v>
      </c>
      <c r="C55" s="116">
        <v>52623425106</v>
      </c>
      <c r="D55" s="241"/>
    </row>
    <row r="56" spans="1:4" x14ac:dyDescent="0.25">
      <c r="A56" s="115" t="s">
        <v>278</v>
      </c>
      <c r="B56" s="20" t="s">
        <v>175</v>
      </c>
      <c r="C56" s="116">
        <v>52623425111</v>
      </c>
      <c r="D56" s="241"/>
    </row>
    <row r="57" spans="1:4" x14ac:dyDescent="0.25">
      <c r="A57" s="115" t="s">
        <v>279</v>
      </c>
      <c r="B57" s="20" t="s">
        <v>175</v>
      </c>
      <c r="C57" s="116">
        <v>52623425116</v>
      </c>
      <c r="D57" s="241"/>
    </row>
    <row r="58" spans="1:4" x14ac:dyDescent="0.25">
      <c r="A58" s="112" t="s">
        <v>242</v>
      </c>
      <c r="B58" s="114">
        <v>52623428000</v>
      </c>
      <c r="C58" s="20" t="s">
        <v>175</v>
      </c>
      <c r="D58" s="122"/>
    </row>
    <row r="59" spans="1:4" x14ac:dyDescent="0.25">
      <c r="A59" s="115" t="s">
        <v>280</v>
      </c>
      <c r="B59" s="20" t="s">
        <v>175</v>
      </c>
      <c r="C59" s="116">
        <v>52623428101</v>
      </c>
      <c r="D59" s="241"/>
    </row>
    <row r="60" spans="1:4" x14ac:dyDescent="0.25">
      <c r="A60" s="115" t="s">
        <v>281</v>
      </c>
      <c r="B60" s="20" t="s">
        <v>175</v>
      </c>
      <c r="C60" s="116">
        <v>52623428106</v>
      </c>
      <c r="D60" s="241"/>
    </row>
    <row r="61" spans="1:4" x14ac:dyDescent="0.25">
      <c r="A61" s="115" t="s">
        <v>282</v>
      </c>
      <c r="B61" s="20" t="s">
        <v>175</v>
      </c>
      <c r="C61" s="116">
        <v>52623428111</v>
      </c>
      <c r="D61" s="241"/>
    </row>
    <row r="62" spans="1:4" x14ac:dyDescent="0.25">
      <c r="A62" s="115" t="s">
        <v>283</v>
      </c>
      <c r="B62" s="20" t="s">
        <v>175</v>
      </c>
      <c r="C62" s="116">
        <v>52623428116</v>
      </c>
      <c r="D62" s="241"/>
    </row>
    <row r="63" spans="1:4" x14ac:dyDescent="0.25">
      <c r="A63" s="115" t="s">
        <v>284</v>
      </c>
      <c r="B63" s="20" t="s">
        <v>175</v>
      </c>
      <c r="C63" s="116">
        <v>52623428121</v>
      </c>
      <c r="D63" s="241"/>
    </row>
    <row r="64" spans="1:4" x14ac:dyDescent="0.25">
      <c r="A64" s="235" t="s">
        <v>285</v>
      </c>
      <c r="B64" s="20" t="s">
        <v>175</v>
      </c>
      <c r="C64" s="116">
        <v>52623428126</v>
      </c>
      <c r="D64" s="241"/>
    </row>
    <row r="65" spans="1:4" x14ac:dyDescent="0.25">
      <c r="A65" s="17"/>
      <c r="C65" s="82"/>
      <c r="D65" s="83"/>
    </row>
    <row r="66" spans="1:4" ht="19.5" customHeight="1" x14ac:dyDescent="0.25">
      <c r="A66" s="77" t="s">
        <v>295</v>
      </c>
      <c r="B66" s="17"/>
      <c r="C66" s="17"/>
      <c r="D66" s="71">
        <f>SUM(D13,D15:D19,D21:D23,D25:D30,D32:D34,D36:D39,D41:D44,D46:D47,D49:D52,D54:D57,D59:D64,)</f>
        <v>0</v>
      </c>
    </row>
    <row r="67" spans="1:4" x14ac:dyDescent="0.25">
      <c r="A67" s="78"/>
      <c r="B67" s="79"/>
      <c r="C67" s="79"/>
      <c r="D67" s="80"/>
    </row>
    <row r="68" spans="1:4" x14ac:dyDescent="0.25">
      <c r="A68" s="41" t="s">
        <v>110</v>
      </c>
      <c r="B68" s="42"/>
      <c r="C68" s="42"/>
      <c r="D68" s="242"/>
    </row>
    <row r="69" spans="1:4" x14ac:dyDescent="0.25">
      <c r="A69" s="44" t="s">
        <v>177</v>
      </c>
      <c r="B69" s="45"/>
      <c r="C69" s="45"/>
      <c r="D69" s="46">
        <f>D10-D64</f>
        <v>0</v>
      </c>
    </row>
    <row r="70" spans="1:4" x14ac:dyDescent="0.25">
      <c r="A70" s="50" t="s">
        <v>292</v>
      </c>
      <c r="B70" s="55"/>
      <c r="C70" s="55"/>
      <c r="D70" s="57">
        <v>190823</v>
      </c>
    </row>
    <row r="71" spans="1:4" x14ac:dyDescent="0.25">
      <c r="A71" s="48" t="s">
        <v>293</v>
      </c>
      <c r="B71" s="45"/>
      <c r="C71" s="45"/>
      <c r="D71" s="49">
        <f>D10-D70</f>
        <v>-190823</v>
      </c>
    </row>
    <row r="72" spans="1:4" ht="111" customHeight="1" x14ac:dyDescent="0.25">
      <c r="A72" s="58" t="s">
        <v>294</v>
      </c>
      <c r="B72" s="288"/>
      <c r="C72" s="289"/>
      <c r="D72" s="290"/>
    </row>
  </sheetData>
  <sheetProtection sort="0" autoFilter="0"/>
  <mergeCells count="9">
    <mergeCell ref="A3:D3"/>
    <mergeCell ref="A1:D1"/>
    <mergeCell ref="A2:D2"/>
    <mergeCell ref="B72:D72"/>
    <mergeCell ref="A5:D5"/>
    <mergeCell ref="A7:A8"/>
    <mergeCell ref="D7:D8"/>
    <mergeCell ref="B7:B8"/>
    <mergeCell ref="C7:C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Z159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P65" sqref="P65"/>
    </sheetView>
  </sheetViews>
  <sheetFormatPr defaultRowHeight="15" x14ac:dyDescent="0.25"/>
  <cols>
    <col min="1" max="1" width="47.28515625" style="24" customWidth="1"/>
    <col min="2" max="2" width="33.28515625" style="24" customWidth="1"/>
    <col min="3" max="3" width="16.7109375" style="24" customWidth="1"/>
    <col min="4" max="4" width="14.7109375" style="24" customWidth="1"/>
    <col min="5" max="5" width="12.7109375" style="24" customWidth="1"/>
    <col min="6" max="6" width="20.85546875" style="24" customWidth="1"/>
    <col min="7" max="7" width="18.140625" style="24" customWidth="1"/>
    <col min="8" max="8" width="12.5703125" style="24" customWidth="1"/>
    <col min="9" max="9" width="11.42578125" style="24" customWidth="1"/>
    <col min="10" max="10" width="9.140625" style="24"/>
    <col min="11" max="11" width="10.85546875" style="24" customWidth="1"/>
    <col min="12" max="12" width="12.28515625" style="24" customWidth="1"/>
    <col min="13" max="13" width="11.140625" style="24" customWidth="1"/>
    <col min="14" max="14" width="10.5703125" style="24" customWidth="1"/>
    <col min="15" max="15" width="11.42578125" style="24" customWidth="1"/>
    <col min="16" max="16" width="9.140625" style="24"/>
    <col min="17" max="17" width="12.140625" style="24" customWidth="1"/>
    <col min="18" max="18" width="12" style="24" customWidth="1"/>
    <col min="19" max="19" width="16.85546875" style="24" customWidth="1"/>
    <col min="20" max="20" width="15.5703125" style="24" customWidth="1"/>
    <col min="21" max="21" width="14.140625" style="24" customWidth="1"/>
    <col min="22" max="22" width="11.7109375" style="24" customWidth="1"/>
    <col min="23" max="23" width="11.85546875" style="24" customWidth="1"/>
    <col min="24" max="24" width="12.140625" style="24" customWidth="1"/>
    <col min="25" max="25" width="13" style="24" customWidth="1"/>
    <col min="26" max="26" width="11.42578125" style="24" customWidth="1"/>
    <col min="27" max="16384" width="9.140625" style="24"/>
  </cols>
  <sheetData>
    <row r="2" spans="1:26" ht="18.75" x14ac:dyDescent="0.25">
      <c r="A2" s="295" t="s">
        <v>111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</row>
    <row r="4" spans="1:26" ht="232.5" customHeight="1" x14ac:dyDescent="0.25">
      <c r="A4" s="18" t="s">
        <v>106</v>
      </c>
      <c r="B4" s="18" t="s">
        <v>107</v>
      </c>
      <c r="C4" s="18" t="s">
        <v>108</v>
      </c>
      <c r="D4" s="18" t="s">
        <v>112</v>
      </c>
      <c r="E4" s="18" t="s">
        <v>113</v>
      </c>
      <c r="F4" s="18" t="s">
        <v>114</v>
      </c>
      <c r="G4" s="18" t="s">
        <v>115</v>
      </c>
      <c r="H4" s="18" t="s">
        <v>116</v>
      </c>
      <c r="I4" s="18" t="s">
        <v>117</v>
      </c>
      <c r="J4" s="18" t="s">
        <v>118</v>
      </c>
      <c r="K4" s="18" t="s">
        <v>119</v>
      </c>
      <c r="L4" s="18" t="s">
        <v>120</v>
      </c>
      <c r="M4" s="18" t="s">
        <v>121</v>
      </c>
      <c r="N4" s="18" t="s">
        <v>122</v>
      </c>
      <c r="O4" s="18" t="s">
        <v>123</v>
      </c>
      <c r="P4" s="18" t="s">
        <v>124</v>
      </c>
      <c r="Q4" s="18" t="s">
        <v>125</v>
      </c>
      <c r="R4" s="18" t="s">
        <v>126</v>
      </c>
      <c r="S4" s="18" t="s">
        <v>127</v>
      </c>
      <c r="T4" s="18" t="s">
        <v>128</v>
      </c>
      <c r="U4" s="96" t="s">
        <v>188</v>
      </c>
      <c r="V4" s="96" t="s">
        <v>189</v>
      </c>
      <c r="W4" s="96" t="s">
        <v>190</v>
      </c>
      <c r="X4" s="96" t="s">
        <v>191</v>
      </c>
      <c r="Y4" s="96" t="s">
        <v>192</v>
      </c>
      <c r="Z4" s="96" t="s">
        <v>193</v>
      </c>
    </row>
    <row r="5" spans="1:26" ht="21" customHeight="1" x14ac:dyDescent="0.25">
      <c r="A5" s="18"/>
      <c r="B5" s="18">
        <v>1</v>
      </c>
      <c r="C5" s="90">
        <v>2</v>
      </c>
      <c r="D5" s="90">
        <v>3</v>
      </c>
      <c r="E5" s="90">
        <v>4</v>
      </c>
      <c r="F5" s="90">
        <v>5</v>
      </c>
      <c r="G5" s="90">
        <v>6</v>
      </c>
      <c r="H5" s="90">
        <v>7</v>
      </c>
      <c r="I5" s="90">
        <v>8</v>
      </c>
      <c r="J5" s="90">
        <v>9</v>
      </c>
      <c r="K5" s="90">
        <v>10</v>
      </c>
      <c r="L5" s="90">
        <v>11</v>
      </c>
      <c r="M5" s="90">
        <v>12</v>
      </c>
      <c r="N5" s="90">
        <v>13</v>
      </c>
      <c r="O5" s="90">
        <v>14</v>
      </c>
      <c r="P5" s="90">
        <v>15</v>
      </c>
      <c r="Q5" s="90">
        <v>16</v>
      </c>
      <c r="R5" s="90">
        <v>17</v>
      </c>
      <c r="S5" s="90">
        <v>18</v>
      </c>
      <c r="T5" s="90">
        <v>19</v>
      </c>
      <c r="U5" s="17">
        <v>20</v>
      </c>
      <c r="V5" s="17">
        <v>21</v>
      </c>
      <c r="W5" s="17">
        <v>22</v>
      </c>
      <c r="X5" s="17">
        <v>23</v>
      </c>
      <c r="Y5" s="19">
        <v>24</v>
      </c>
      <c r="Z5" s="17">
        <v>25</v>
      </c>
    </row>
    <row r="6" spans="1:26" ht="41.25" customHeight="1" x14ac:dyDescent="0.25">
      <c r="A6" s="97" t="s">
        <v>243</v>
      </c>
      <c r="B6" s="39">
        <v>52623000000</v>
      </c>
      <c r="C6" s="40" t="s">
        <v>175</v>
      </c>
      <c r="D6" s="62">
        <f>SUM(D9,D11:D15,D17:D19,D21:D26,D28:D30,D32:D35,D37:D40,D42:D43,D45:D48,D50:D53,D55:D60)</f>
        <v>0</v>
      </c>
      <c r="E6" s="62">
        <f t="shared" ref="E6:Z6" si="0">SUM(E9,E11:E15,E17:E19,E21:E26,E28:E30,E32:E35,E37:E40,E42:E43,E45:E48,E50:E53,E55:E60)</f>
        <v>0</v>
      </c>
      <c r="F6" s="62">
        <f t="shared" si="0"/>
        <v>0</v>
      </c>
      <c r="G6" s="62">
        <f t="shared" si="0"/>
        <v>0</v>
      </c>
      <c r="H6" s="62">
        <f t="shared" si="0"/>
        <v>0</v>
      </c>
      <c r="I6" s="62">
        <f t="shared" si="0"/>
        <v>0</v>
      </c>
      <c r="J6" s="62">
        <f t="shared" si="0"/>
        <v>0</v>
      </c>
      <c r="K6" s="62">
        <f t="shared" si="0"/>
        <v>0</v>
      </c>
      <c r="L6" s="62">
        <f t="shared" si="0"/>
        <v>0</v>
      </c>
      <c r="M6" s="62">
        <f t="shared" si="0"/>
        <v>0</v>
      </c>
      <c r="N6" s="62">
        <f t="shared" si="0"/>
        <v>0</v>
      </c>
      <c r="O6" s="62">
        <f t="shared" si="0"/>
        <v>0</v>
      </c>
      <c r="P6" s="62">
        <f t="shared" si="0"/>
        <v>0</v>
      </c>
      <c r="Q6" s="62">
        <f t="shared" si="0"/>
        <v>0</v>
      </c>
      <c r="R6" s="62">
        <f t="shared" si="0"/>
        <v>0</v>
      </c>
      <c r="S6" s="62">
        <f t="shared" si="0"/>
        <v>0</v>
      </c>
      <c r="T6" s="62">
        <f t="shared" si="0"/>
        <v>0</v>
      </c>
      <c r="U6" s="62">
        <f t="shared" si="0"/>
        <v>0</v>
      </c>
      <c r="V6" s="62">
        <f t="shared" si="0"/>
        <v>0</v>
      </c>
      <c r="W6" s="62">
        <f t="shared" si="0"/>
        <v>0</v>
      </c>
      <c r="X6" s="62">
        <f t="shared" si="0"/>
        <v>0</v>
      </c>
      <c r="Y6" s="62">
        <f t="shared" si="0"/>
        <v>0</v>
      </c>
      <c r="Z6" s="62">
        <f t="shared" si="0"/>
        <v>0</v>
      </c>
    </row>
    <row r="7" spans="1:26" ht="27" customHeight="1" x14ac:dyDescent="0.25">
      <c r="A7" s="76" t="s">
        <v>178</v>
      </c>
      <c r="B7" s="35"/>
      <c r="C7" s="19"/>
      <c r="D7" s="103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03"/>
      <c r="R7" s="17"/>
      <c r="S7" s="17"/>
      <c r="T7" s="17"/>
      <c r="U7" s="17"/>
      <c r="V7" s="17"/>
      <c r="W7" s="17"/>
      <c r="X7" s="17"/>
      <c r="Y7" s="17"/>
      <c r="Z7" s="17"/>
    </row>
    <row r="8" spans="1:26" x14ac:dyDescent="0.25">
      <c r="A8" s="26" t="s">
        <v>238</v>
      </c>
      <c r="B8" s="36">
        <v>52623151000</v>
      </c>
      <c r="C8" s="38" t="s">
        <v>175</v>
      </c>
      <c r="D8" s="103">
        <f t="shared" ref="D8:D60" si="1">SUM(E8:P8)</f>
        <v>0</v>
      </c>
      <c r="E8" s="73">
        <f>E9</f>
        <v>0</v>
      </c>
      <c r="F8" s="73">
        <f t="shared" ref="F8:Z8" si="2">F9</f>
        <v>0</v>
      </c>
      <c r="G8" s="73">
        <f t="shared" si="2"/>
        <v>0</v>
      </c>
      <c r="H8" s="73">
        <f t="shared" si="2"/>
        <v>0</v>
      </c>
      <c r="I8" s="73">
        <f t="shared" si="2"/>
        <v>0</v>
      </c>
      <c r="J8" s="73">
        <f t="shared" si="2"/>
        <v>0</v>
      </c>
      <c r="K8" s="73">
        <f t="shared" si="2"/>
        <v>0</v>
      </c>
      <c r="L8" s="73">
        <f t="shared" si="2"/>
        <v>0</v>
      </c>
      <c r="M8" s="73">
        <f t="shared" si="2"/>
        <v>0</v>
      </c>
      <c r="N8" s="73">
        <f t="shared" si="2"/>
        <v>0</v>
      </c>
      <c r="O8" s="73">
        <f t="shared" si="2"/>
        <v>0</v>
      </c>
      <c r="P8" s="73">
        <f t="shared" si="2"/>
        <v>0</v>
      </c>
      <c r="Q8" s="103">
        <f t="shared" ref="Q8:Q60" si="3">SUM(R8:Z8)</f>
        <v>0</v>
      </c>
      <c r="R8" s="73">
        <f t="shared" si="2"/>
        <v>0</v>
      </c>
      <c r="S8" s="73">
        <f t="shared" si="2"/>
        <v>0</v>
      </c>
      <c r="T8" s="73">
        <f t="shared" si="2"/>
        <v>0</v>
      </c>
      <c r="U8" s="73">
        <f t="shared" si="2"/>
        <v>0</v>
      </c>
      <c r="V8" s="73">
        <f t="shared" si="2"/>
        <v>0</v>
      </c>
      <c r="W8" s="73">
        <f t="shared" si="2"/>
        <v>0</v>
      </c>
      <c r="X8" s="73">
        <f t="shared" si="2"/>
        <v>0</v>
      </c>
      <c r="Y8" s="73">
        <f t="shared" si="2"/>
        <v>0</v>
      </c>
      <c r="Z8" s="73">
        <f t="shared" si="2"/>
        <v>0</v>
      </c>
    </row>
    <row r="9" spans="1:26" x14ac:dyDescent="0.25">
      <c r="A9" s="115" t="s">
        <v>248</v>
      </c>
      <c r="B9" s="31" t="s">
        <v>175</v>
      </c>
      <c r="C9" s="116">
        <v>52623151051</v>
      </c>
      <c r="D9" s="104">
        <f t="shared" si="1"/>
        <v>0</v>
      </c>
      <c r="E9" s="240"/>
      <c r="F9" s="240"/>
      <c r="G9" s="240"/>
      <c r="H9" s="240"/>
      <c r="I9" s="240"/>
      <c r="J9" s="244"/>
      <c r="K9" s="240"/>
      <c r="L9" s="240"/>
      <c r="M9" s="240"/>
      <c r="N9" s="240"/>
      <c r="O9" s="240"/>
      <c r="P9" s="240"/>
      <c r="Q9" s="104">
        <f t="shared" si="3"/>
        <v>0</v>
      </c>
      <c r="R9" s="240"/>
      <c r="S9" s="240"/>
      <c r="T9" s="240"/>
      <c r="U9" s="240"/>
      <c r="V9" s="240"/>
      <c r="W9" s="240"/>
      <c r="X9" s="240"/>
      <c r="Y9" s="240"/>
      <c r="Z9" s="240"/>
    </row>
    <row r="10" spans="1:26" x14ac:dyDescent="0.25">
      <c r="A10" s="111" t="s">
        <v>199</v>
      </c>
      <c r="B10" s="32">
        <v>52623402000</v>
      </c>
      <c r="C10" s="117" t="s">
        <v>175</v>
      </c>
      <c r="D10" s="103">
        <f t="shared" si="1"/>
        <v>0</v>
      </c>
      <c r="E10" s="123">
        <f>SUM(E11:E15)</f>
        <v>0</v>
      </c>
      <c r="F10" s="123">
        <f t="shared" ref="F10:Z10" si="4">SUM(F11:F15)</f>
        <v>0</v>
      </c>
      <c r="G10" s="123">
        <f t="shared" si="4"/>
        <v>0</v>
      </c>
      <c r="H10" s="123">
        <f t="shared" si="4"/>
        <v>0</v>
      </c>
      <c r="I10" s="123">
        <f t="shared" si="4"/>
        <v>0</v>
      </c>
      <c r="J10" s="123">
        <f t="shared" si="4"/>
        <v>0</v>
      </c>
      <c r="K10" s="123">
        <f t="shared" si="4"/>
        <v>0</v>
      </c>
      <c r="L10" s="123">
        <f t="shared" si="4"/>
        <v>0</v>
      </c>
      <c r="M10" s="123">
        <f t="shared" si="4"/>
        <v>0</v>
      </c>
      <c r="N10" s="123">
        <f t="shared" si="4"/>
        <v>0</v>
      </c>
      <c r="O10" s="123">
        <f t="shared" si="4"/>
        <v>0</v>
      </c>
      <c r="P10" s="123">
        <f t="shared" si="4"/>
        <v>0</v>
      </c>
      <c r="Q10" s="104">
        <f t="shared" si="3"/>
        <v>0</v>
      </c>
      <c r="R10" s="123">
        <f t="shared" si="4"/>
        <v>0</v>
      </c>
      <c r="S10" s="123">
        <f t="shared" si="4"/>
        <v>0</v>
      </c>
      <c r="T10" s="123">
        <f t="shared" si="4"/>
        <v>0</v>
      </c>
      <c r="U10" s="123">
        <f t="shared" si="4"/>
        <v>0</v>
      </c>
      <c r="V10" s="123">
        <f t="shared" si="4"/>
        <v>0</v>
      </c>
      <c r="W10" s="123">
        <f t="shared" si="4"/>
        <v>0</v>
      </c>
      <c r="X10" s="123">
        <f t="shared" si="4"/>
        <v>0</v>
      </c>
      <c r="Y10" s="123">
        <f t="shared" si="4"/>
        <v>0</v>
      </c>
      <c r="Z10" s="123">
        <f t="shared" si="4"/>
        <v>0</v>
      </c>
    </row>
    <row r="11" spans="1:26" x14ac:dyDescent="0.25">
      <c r="A11" s="115" t="s">
        <v>244</v>
      </c>
      <c r="B11" s="20" t="s">
        <v>175</v>
      </c>
      <c r="C11" s="116">
        <v>52623402101</v>
      </c>
      <c r="D11" s="104">
        <f t="shared" si="1"/>
        <v>0</v>
      </c>
      <c r="E11" s="240"/>
      <c r="F11" s="240"/>
      <c r="G11" s="240"/>
      <c r="H11" s="240"/>
      <c r="I11" s="240"/>
      <c r="J11" s="244"/>
      <c r="K11" s="240"/>
      <c r="L11" s="240"/>
      <c r="M11" s="240"/>
      <c r="N11" s="240"/>
      <c r="O11" s="240"/>
      <c r="P11" s="240"/>
      <c r="Q11" s="104">
        <f t="shared" si="3"/>
        <v>0</v>
      </c>
      <c r="R11" s="240"/>
      <c r="S11" s="240"/>
      <c r="T11" s="240"/>
      <c r="U11" s="240"/>
      <c r="V11" s="240"/>
      <c r="W11" s="240"/>
      <c r="X11" s="240"/>
      <c r="Y11" s="240"/>
      <c r="Z11" s="240"/>
    </row>
    <row r="12" spans="1:26" x14ac:dyDescent="0.25">
      <c r="A12" s="115" t="s">
        <v>245</v>
      </c>
      <c r="B12" s="20" t="s">
        <v>175</v>
      </c>
      <c r="C12" s="116">
        <v>52623402106</v>
      </c>
      <c r="D12" s="104">
        <f t="shared" si="1"/>
        <v>0</v>
      </c>
      <c r="E12" s="240"/>
      <c r="F12" s="240"/>
      <c r="G12" s="240"/>
      <c r="H12" s="240"/>
      <c r="I12" s="240"/>
      <c r="J12" s="244"/>
      <c r="K12" s="240"/>
      <c r="L12" s="240"/>
      <c r="M12" s="240"/>
      <c r="N12" s="240"/>
      <c r="O12" s="240"/>
      <c r="P12" s="240"/>
      <c r="Q12" s="104">
        <f t="shared" si="3"/>
        <v>0</v>
      </c>
      <c r="R12" s="240"/>
      <c r="S12" s="240"/>
      <c r="T12" s="240"/>
      <c r="U12" s="240"/>
      <c r="V12" s="240"/>
      <c r="W12" s="240"/>
      <c r="X12" s="240"/>
      <c r="Y12" s="240"/>
      <c r="Z12" s="240"/>
    </row>
    <row r="13" spans="1:26" x14ac:dyDescent="0.25">
      <c r="A13" s="115" t="s">
        <v>246</v>
      </c>
      <c r="B13" s="20" t="s">
        <v>175</v>
      </c>
      <c r="C13" s="116">
        <v>52623402111</v>
      </c>
      <c r="D13" s="104">
        <f t="shared" si="1"/>
        <v>0</v>
      </c>
      <c r="E13" s="240"/>
      <c r="F13" s="240"/>
      <c r="G13" s="240"/>
      <c r="H13" s="240"/>
      <c r="I13" s="240"/>
      <c r="J13" s="244"/>
      <c r="K13" s="240"/>
      <c r="L13" s="240"/>
      <c r="M13" s="240"/>
      <c r="N13" s="240"/>
      <c r="O13" s="240"/>
      <c r="P13" s="240"/>
      <c r="Q13" s="104">
        <f t="shared" si="3"/>
        <v>0</v>
      </c>
      <c r="R13" s="240"/>
      <c r="S13" s="240"/>
      <c r="T13" s="240"/>
      <c r="U13" s="240"/>
      <c r="V13" s="240"/>
      <c r="W13" s="240"/>
      <c r="X13" s="240"/>
      <c r="Y13" s="240"/>
      <c r="Z13" s="240"/>
    </row>
    <row r="14" spans="1:26" x14ac:dyDescent="0.25">
      <c r="A14" s="115" t="s">
        <v>247</v>
      </c>
      <c r="B14" s="20" t="s">
        <v>175</v>
      </c>
      <c r="C14" s="116">
        <v>52623402116</v>
      </c>
      <c r="D14" s="104">
        <f t="shared" si="1"/>
        <v>0</v>
      </c>
      <c r="E14" s="240"/>
      <c r="F14" s="240"/>
      <c r="G14" s="240"/>
      <c r="H14" s="240"/>
      <c r="I14" s="240"/>
      <c r="J14" s="244"/>
      <c r="K14" s="240"/>
      <c r="L14" s="240"/>
      <c r="M14" s="240"/>
      <c r="N14" s="240"/>
      <c r="O14" s="240"/>
      <c r="P14" s="240"/>
      <c r="Q14" s="104">
        <f>SUM(R14:Z14)</f>
        <v>0</v>
      </c>
      <c r="R14" s="240"/>
      <c r="S14" s="240"/>
      <c r="T14" s="240"/>
      <c r="U14" s="240"/>
      <c r="V14" s="240"/>
      <c r="W14" s="240"/>
      <c r="X14" s="240"/>
      <c r="Y14" s="240"/>
      <c r="Z14" s="240"/>
    </row>
    <row r="15" spans="1:26" x14ac:dyDescent="0.25">
      <c r="A15" s="115" t="s">
        <v>249</v>
      </c>
      <c r="B15" s="20" t="s">
        <v>175</v>
      </c>
      <c r="C15" s="116">
        <v>52623402121</v>
      </c>
      <c r="D15" s="104">
        <f t="shared" si="1"/>
        <v>0</v>
      </c>
      <c r="E15" s="240"/>
      <c r="F15" s="240"/>
      <c r="G15" s="240"/>
      <c r="H15" s="240"/>
      <c r="I15" s="240"/>
      <c r="J15" s="244"/>
      <c r="K15" s="240"/>
      <c r="L15" s="240"/>
      <c r="M15" s="240"/>
      <c r="N15" s="240"/>
      <c r="O15" s="240"/>
      <c r="P15" s="240"/>
      <c r="Q15" s="104">
        <f t="shared" si="3"/>
        <v>0</v>
      </c>
      <c r="R15" s="240"/>
      <c r="S15" s="240"/>
      <c r="T15" s="240"/>
      <c r="U15" s="240"/>
      <c r="V15" s="240"/>
      <c r="W15" s="240"/>
      <c r="X15" s="240"/>
      <c r="Y15" s="240"/>
      <c r="Z15" s="240"/>
    </row>
    <row r="16" spans="1:26" x14ac:dyDescent="0.25">
      <c r="A16" s="111" t="s">
        <v>200</v>
      </c>
      <c r="B16" s="32">
        <v>52623404000</v>
      </c>
      <c r="C16" s="119" t="s">
        <v>175</v>
      </c>
      <c r="D16" s="103">
        <f t="shared" si="1"/>
        <v>0</v>
      </c>
      <c r="E16" s="73">
        <f t="shared" ref="E16:P16" si="5">SUM(E17:E19)</f>
        <v>0</v>
      </c>
      <c r="F16" s="73">
        <f t="shared" si="5"/>
        <v>0</v>
      </c>
      <c r="G16" s="73">
        <f t="shared" si="5"/>
        <v>0</v>
      </c>
      <c r="H16" s="73">
        <f t="shared" si="5"/>
        <v>0</v>
      </c>
      <c r="I16" s="73">
        <f t="shared" si="5"/>
        <v>0</v>
      </c>
      <c r="J16" s="73">
        <f t="shared" si="5"/>
        <v>0</v>
      </c>
      <c r="K16" s="73">
        <f t="shared" si="5"/>
        <v>0</v>
      </c>
      <c r="L16" s="73">
        <f t="shared" si="5"/>
        <v>0</v>
      </c>
      <c r="M16" s="73">
        <f t="shared" si="5"/>
        <v>0</v>
      </c>
      <c r="N16" s="73">
        <f t="shared" si="5"/>
        <v>0</v>
      </c>
      <c r="O16" s="73">
        <f t="shared" si="5"/>
        <v>0</v>
      </c>
      <c r="P16" s="73">
        <f t="shared" si="5"/>
        <v>0</v>
      </c>
      <c r="Q16" s="103">
        <f t="shared" si="3"/>
        <v>0</v>
      </c>
      <c r="R16" s="73">
        <f t="shared" ref="R16:Z16" si="6">SUM(R17:R19)</f>
        <v>0</v>
      </c>
      <c r="S16" s="73">
        <f t="shared" si="6"/>
        <v>0</v>
      </c>
      <c r="T16" s="73">
        <f t="shared" si="6"/>
        <v>0</v>
      </c>
      <c r="U16" s="73">
        <f t="shared" si="6"/>
        <v>0</v>
      </c>
      <c r="V16" s="73">
        <f t="shared" si="6"/>
        <v>0</v>
      </c>
      <c r="W16" s="73">
        <f t="shared" si="6"/>
        <v>0</v>
      </c>
      <c r="X16" s="73">
        <f t="shared" si="6"/>
        <v>0</v>
      </c>
      <c r="Y16" s="73">
        <f t="shared" si="6"/>
        <v>0</v>
      </c>
      <c r="Z16" s="73">
        <f t="shared" si="6"/>
        <v>0</v>
      </c>
    </row>
    <row r="17" spans="1:26" x14ac:dyDescent="0.25">
      <c r="A17" s="115" t="s">
        <v>250</v>
      </c>
      <c r="B17" s="20" t="s">
        <v>175</v>
      </c>
      <c r="C17" s="116">
        <v>52623404101</v>
      </c>
      <c r="D17" s="104">
        <f t="shared" si="1"/>
        <v>0</v>
      </c>
      <c r="E17" s="240"/>
      <c r="F17" s="240"/>
      <c r="G17" s="240"/>
      <c r="H17" s="240"/>
      <c r="I17" s="240"/>
      <c r="J17" s="244"/>
      <c r="K17" s="240"/>
      <c r="L17" s="240"/>
      <c r="M17" s="240"/>
      <c r="N17" s="240"/>
      <c r="O17" s="240"/>
      <c r="P17" s="240"/>
      <c r="Q17" s="104">
        <f t="shared" si="3"/>
        <v>0</v>
      </c>
      <c r="R17" s="240"/>
      <c r="S17" s="240"/>
      <c r="T17" s="240"/>
      <c r="U17" s="240"/>
      <c r="V17" s="240"/>
      <c r="W17" s="240"/>
      <c r="X17" s="240"/>
      <c r="Y17" s="240"/>
      <c r="Z17" s="240"/>
    </row>
    <row r="18" spans="1:26" x14ac:dyDescent="0.25">
      <c r="A18" s="115" t="s">
        <v>251</v>
      </c>
      <c r="B18" s="20" t="s">
        <v>175</v>
      </c>
      <c r="C18" s="116">
        <v>52623404106</v>
      </c>
      <c r="D18" s="104">
        <f t="shared" si="1"/>
        <v>0</v>
      </c>
      <c r="E18" s="240"/>
      <c r="F18" s="240"/>
      <c r="G18" s="240"/>
      <c r="H18" s="240"/>
      <c r="I18" s="240"/>
      <c r="J18" s="244"/>
      <c r="K18" s="240"/>
      <c r="L18" s="240"/>
      <c r="M18" s="240"/>
      <c r="N18" s="240"/>
      <c r="O18" s="240"/>
      <c r="P18" s="240"/>
      <c r="Q18" s="104">
        <f t="shared" si="3"/>
        <v>0</v>
      </c>
      <c r="R18" s="240"/>
      <c r="S18" s="240"/>
      <c r="T18" s="240"/>
      <c r="U18" s="240"/>
      <c r="V18" s="240"/>
      <c r="W18" s="240"/>
      <c r="X18" s="240"/>
      <c r="Y18" s="240"/>
      <c r="Z18" s="240"/>
    </row>
    <row r="19" spans="1:26" x14ac:dyDescent="0.25">
      <c r="A19" s="115" t="s">
        <v>252</v>
      </c>
      <c r="B19" s="20" t="s">
        <v>175</v>
      </c>
      <c r="C19" s="116">
        <v>52623404111</v>
      </c>
      <c r="D19" s="104">
        <f t="shared" si="1"/>
        <v>0</v>
      </c>
      <c r="E19" s="240"/>
      <c r="F19" s="240"/>
      <c r="G19" s="240"/>
      <c r="H19" s="240"/>
      <c r="I19" s="240"/>
      <c r="J19" s="244"/>
      <c r="K19" s="240"/>
      <c r="L19" s="240"/>
      <c r="M19" s="240"/>
      <c r="N19" s="240"/>
      <c r="O19" s="240"/>
      <c r="P19" s="240"/>
      <c r="Q19" s="104">
        <f t="shared" si="3"/>
        <v>0</v>
      </c>
      <c r="R19" s="240"/>
      <c r="S19" s="240"/>
      <c r="T19" s="240"/>
      <c r="U19" s="240"/>
      <c r="V19" s="240"/>
      <c r="W19" s="240"/>
      <c r="X19" s="240"/>
      <c r="Y19" s="240"/>
      <c r="Z19" s="240"/>
    </row>
    <row r="20" spans="1:26" x14ac:dyDescent="0.25">
      <c r="A20" s="111" t="s">
        <v>201</v>
      </c>
      <c r="B20" s="37" t="s">
        <v>213</v>
      </c>
      <c r="C20" s="117" t="s">
        <v>175</v>
      </c>
      <c r="D20" s="103">
        <f t="shared" si="1"/>
        <v>0</v>
      </c>
      <c r="E20" s="73">
        <f>SUM(E21:E26)</f>
        <v>0</v>
      </c>
      <c r="F20" s="73">
        <f t="shared" ref="F20:Z20" si="7">SUM(F21:F26)</f>
        <v>0</v>
      </c>
      <c r="G20" s="73">
        <f t="shared" si="7"/>
        <v>0</v>
      </c>
      <c r="H20" s="73">
        <f t="shared" si="7"/>
        <v>0</v>
      </c>
      <c r="I20" s="73">
        <f t="shared" si="7"/>
        <v>0</v>
      </c>
      <c r="J20" s="73">
        <f t="shared" si="7"/>
        <v>0</v>
      </c>
      <c r="K20" s="73">
        <f t="shared" si="7"/>
        <v>0</v>
      </c>
      <c r="L20" s="73">
        <f t="shared" si="7"/>
        <v>0</v>
      </c>
      <c r="M20" s="73">
        <f t="shared" si="7"/>
        <v>0</v>
      </c>
      <c r="N20" s="73">
        <f t="shared" si="7"/>
        <v>0</v>
      </c>
      <c r="O20" s="73">
        <f t="shared" si="7"/>
        <v>0</v>
      </c>
      <c r="P20" s="73">
        <f t="shared" si="7"/>
        <v>0</v>
      </c>
      <c r="Q20" s="103">
        <f t="shared" si="3"/>
        <v>0</v>
      </c>
      <c r="R20" s="73">
        <f t="shared" si="7"/>
        <v>0</v>
      </c>
      <c r="S20" s="73">
        <f t="shared" si="7"/>
        <v>0</v>
      </c>
      <c r="T20" s="73">
        <f t="shared" si="7"/>
        <v>0</v>
      </c>
      <c r="U20" s="73">
        <f t="shared" si="7"/>
        <v>0</v>
      </c>
      <c r="V20" s="73">
        <f t="shared" si="7"/>
        <v>0</v>
      </c>
      <c r="W20" s="73">
        <f t="shared" si="7"/>
        <v>0</v>
      </c>
      <c r="X20" s="73">
        <f t="shared" si="7"/>
        <v>0</v>
      </c>
      <c r="Y20" s="73">
        <f t="shared" si="7"/>
        <v>0</v>
      </c>
      <c r="Z20" s="73">
        <f t="shared" si="7"/>
        <v>0</v>
      </c>
    </row>
    <row r="21" spans="1:26" x14ac:dyDescent="0.25">
      <c r="A21" s="115" t="s">
        <v>253</v>
      </c>
      <c r="B21" s="20" t="s">
        <v>175</v>
      </c>
      <c r="C21" s="116">
        <v>52623407101</v>
      </c>
      <c r="D21" s="104">
        <f t="shared" si="1"/>
        <v>0</v>
      </c>
      <c r="E21" s="240"/>
      <c r="F21" s="240"/>
      <c r="G21" s="240"/>
      <c r="H21" s="240"/>
      <c r="I21" s="240"/>
      <c r="J21" s="244"/>
      <c r="K21" s="240"/>
      <c r="L21" s="240"/>
      <c r="M21" s="240"/>
      <c r="N21" s="240"/>
      <c r="O21" s="240"/>
      <c r="P21" s="240"/>
      <c r="Q21" s="104">
        <f t="shared" si="3"/>
        <v>0</v>
      </c>
      <c r="R21" s="240"/>
      <c r="S21" s="240"/>
      <c r="T21" s="240"/>
      <c r="U21" s="240"/>
      <c r="V21" s="240"/>
      <c r="W21" s="240"/>
      <c r="X21" s="240"/>
      <c r="Y21" s="240"/>
      <c r="Z21" s="240"/>
    </row>
    <row r="22" spans="1:26" x14ac:dyDescent="0.25">
      <c r="A22" s="115" t="s">
        <v>254</v>
      </c>
      <c r="B22" s="20" t="s">
        <v>175</v>
      </c>
      <c r="C22" s="116">
        <v>52623407106</v>
      </c>
      <c r="D22" s="104">
        <f t="shared" si="1"/>
        <v>0</v>
      </c>
      <c r="E22" s="240"/>
      <c r="F22" s="240"/>
      <c r="G22" s="240"/>
      <c r="H22" s="240"/>
      <c r="I22" s="240"/>
      <c r="J22" s="244"/>
      <c r="K22" s="240"/>
      <c r="L22" s="240"/>
      <c r="M22" s="240"/>
      <c r="N22" s="240"/>
      <c r="O22" s="240"/>
      <c r="P22" s="240"/>
      <c r="Q22" s="104">
        <f t="shared" si="3"/>
        <v>0</v>
      </c>
      <c r="R22" s="240"/>
      <c r="S22" s="240"/>
      <c r="T22" s="240"/>
      <c r="U22" s="240"/>
      <c r="V22" s="240"/>
      <c r="W22" s="240"/>
      <c r="X22" s="240"/>
      <c r="Y22" s="240"/>
      <c r="Z22" s="240"/>
    </row>
    <row r="23" spans="1:26" x14ac:dyDescent="0.25">
      <c r="A23" s="115" t="s">
        <v>255</v>
      </c>
      <c r="B23" s="20" t="s">
        <v>175</v>
      </c>
      <c r="C23" s="116">
        <v>52623407111</v>
      </c>
      <c r="D23" s="104">
        <f t="shared" si="1"/>
        <v>0</v>
      </c>
      <c r="E23" s="240"/>
      <c r="F23" s="240"/>
      <c r="G23" s="240"/>
      <c r="H23" s="240"/>
      <c r="I23" s="240"/>
      <c r="J23" s="244"/>
      <c r="K23" s="240"/>
      <c r="L23" s="240"/>
      <c r="M23" s="240"/>
      <c r="N23" s="240"/>
      <c r="O23" s="240"/>
      <c r="P23" s="240"/>
      <c r="Q23" s="104">
        <f>SUM(R23:Z23)</f>
        <v>0</v>
      </c>
      <c r="R23" s="240"/>
      <c r="S23" s="240"/>
      <c r="T23" s="240"/>
      <c r="U23" s="240"/>
      <c r="V23" s="240"/>
      <c r="W23" s="240"/>
      <c r="X23" s="240"/>
      <c r="Y23" s="240"/>
      <c r="Z23" s="240"/>
    </row>
    <row r="24" spans="1:26" x14ac:dyDescent="0.25">
      <c r="A24" s="115" t="s">
        <v>256</v>
      </c>
      <c r="B24" s="20" t="s">
        <v>175</v>
      </c>
      <c r="C24" s="116">
        <v>52623407116</v>
      </c>
      <c r="D24" s="104">
        <f t="shared" si="1"/>
        <v>0</v>
      </c>
      <c r="E24" s="240"/>
      <c r="F24" s="240"/>
      <c r="G24" s="240"/>
      <c r="H24" s="240"/>
      <c r="I24" s="240"/>
      <c r="J24" s="244"/>
      <c r="K24" s="240"/>
      <c r="L24" s="240"/>
      <c r="M24" s="240"/>
      <c r="N24" s="240"/>
      <c r="O24" s="240"/>
      <c r="P24" s="240"/>
      <c r="Q24" s="104">
        <f>SUM(R24:Z24)</f>
        <v>0</v>
      </c>
      <c r="R24" s="240"/>
      <c r="S24" s="240"/>
      <c r="T24" s="240"/>
      <c r="U24" s="240"/>
      <c r="V24" s="240"/>
      <c r="W24" s="240"/>
      <c r="X24" s="240"/>
      <c r="Y24" s="240"/>
      <c r="Z24" s="240"/>
    </row>
    <row r="25" spans="1:26" x14ac:dyDescent="0.25">
      <c r="A25" s="115" t="s">
        <v>257</v>
      </c>
      <c r="B25" s="20" t="s">
        <v>175</v>
      </c>
      <c r="C25" s="116">
        <v>52623407121</v>
      </c>
      <c r="D25" s="104">
        <f t="shared" si="1"/>
        <v>0</v>
      </c>
      <c r="E25" s="240"/>
      <c r="F25" s="240"/>
      <c r="G25" s="240"/>
      <c r="H25" s="240"/>
      <c r="I25" s="240"/>
      <c r="J25" s="244"/>
      <c r="K25" s="240"/>
      <c r="L25" s="240"/>
      <c r="M25" s="240"/>
      <c r="N25" s="240"/>
      <c r="O25" s="240"/>
      <c r="P25" s="240"/>
      <c r="Q25" s="104">
        <f>SUM(R25:Z25)</f>
        <v>0</v>
      </c>
      <c r="R25" s="240"/>
      <c r="S25" s="240"/>
      <c r="T25" s="240"/>
      <c r="U25" s="240"/>
      <c r="V25" s="240"/>
      <c r="W25" s="240"/>
      <c r="X25" s="240"/>
      <c r="Y25" s="240"/>
      <c r="Z25" s="240"/>
    </row>
    <row r="26" spans="1:26" x14ac:dyDescent="0.25">
      <c r="A26" s="115" t="s">
        <v>258</v>
      </c>
      <c r="B26" s="20" t="s">
        <v>175</v>
      </c>
      <c r="C26" s="116">
        <v>52623407126</v>
      </c>
      <c r="D26" s="104">
        <f t="shared" si="1"/>
        <v>0</v>
      </c>
      <c r="E26" s="245"/>
      <c r="F26" s="245"/>
      <c r="G26" s="245"/>
      <c r="H26" s="245"/>
      <c r="I26" s="245"/>
      <c r="J26" s="245"/>
      <c r="K26" s="245"/>
      <c r="L26" s="245"/>
      <c r="M26" s="245"/>
      <c r="N26" s="245"/>
      <c r="O26" s="245"/>
      <c r="P26" s="245"/>
      <c r="Q26" s="104">
        <f t="shared" si="3"/>
        <v>0</v>
      </c>
      <c r="R26" s="245"/>
      <c r="S26" s="245"/>
      <c r="T26" s="245"/>
      <c r="U26" s="245"/>
      <c r="V26" s="245"/>
      <c r="W26" s="245"/>
      <c r="X26" s="245"/>
      <c r="Y26" s="245"/>
      <c r="Z26" s="245"/>
    </row>
    <row r="27" spans="1:26" x14ac:dyDescent="0.25">
      <c r="A27" s="111" t="s">
        <v>202</v>
      </c>
      <c r="B27" s="37" t="s">
        <v>214</v>
      </c>
      <c r="C27" s="117" t="s">
        <v>175</v>
      </c>
      <c r="D27" s="103">
        <f t="shared" si="1"/>
        <v>0</v>
      </c>
      <c r="E27" s="73">
        <f t="shared" ref="E27:P27" si="8">SUM(E28:E30)</f>
        <v>0</v>
      </c>
      <c r="F27" s="73">
        <f t="shared" si="8"/>
        <v>0</v>
      </c>
      <c r="G27" s="73">
        <f t="shared" si="8"/>
        <v>0</v>
      </c>
      <c r="H27" s="73">
        <f t="shared" si="8"/>
        <v>0</v>
      </c>
      <c r="I27" s="73">
        <f t="shared" si="8"/>
        <v>0</v>
      </c>
      <c r="J27" s="73">
        <f t="shared" si="8"/>
        <v>0</v>
      </c>
      <c r="K27" s="73">
        <f t="shared" si="8"/>
        <v>0</v>
      </c>
      <c r="L27" s="73">
        <f t="shared" si="8"/>
        <v>0</v>
      </c>
      <c r="M27" s="73">
        <f t="shared" si="8"/>
        <v>0</v>
      </c>
      <c r="N27" s="73">
        <f t="shared" si="8"/>
        <v>0</v>
      </c>
      <c r="O27" s="73">
        <f t="shared" si="8"/>
        <v>0</v>
      </c>
      <c r="P27" s="73">
        <f t="shared" si="8"/>
        <v>0</v>
      </c>
      <c r="Q27" s="103">
        <f t="shared" si="3"/>
        <v>0</v>
      </c>
      <c r="R27" s="73">
        <f t="shared" ref="R27:Z27" si="9">SUM(R28:R30)</f>
        <v>0</v>
      </c>
      <c r="S27" s="73">
        <f t="shared" si="9"/>
        <v>0</v>
      </c>
      <c r="T27" s="73">
        <f t="shared" si="9"/>
        <v>0</v>
      </c>
      <c r="U27" s="73">
        <f t="shared" si="9"/>
        <v>0</v>
      </c>
      <c r="V27" s="73">
        <f t="shared" si="9"/>
        <v>0</v>
      </c>
      <c r="W27" s="73">
        <f t="shared" si="9"/>
        <v>0</v>
      </c>
      <c r="X27" s="73">
        <f t="shared" si="9"/>
        <v>0</v>
      </c>
      <c r="Y27" s="73">
        <f t="shared" si="9"/>
        <v>0</v>
      </c>
      <c r="Z27" s="73">
        <f t="shared" si="9"/>
        <v>0</v>
      </c>
    </row>
    <row r="28" spans="1:26" x14ac:dyDescent="0.25">
      <c r="A28" s="115" t="s">
        <v>259</v>
      </c>
      <c r="B28" s="20" t="s">
        <v>175</v>
      </c>
      <c r="C28" s="116">
        <v>52623410101</v>
      </c>
      <c r="D28" s="104">
        <f t="shared" si="1"/>
        <v>0</v>
      </c>
      <c r="E28" s="240"/>
      <c r="F28" s="240"/>
      <c r="G28" s="240"/>
      <c r="H28" s="240"/>
      <c r="I28" s="240"/>
      <c r="J28" s="244"/>
      <c r="K28" s="240"/>
      <c r="L28" s="240"/>
      <c r="M28" s="240"/>
      <c r="N28" s="240"/>
      <c r="O28" s="240"/>
      <c r="P28" s="240"/>
      <c r="Q28" s="104">
        <f t="shared" si="3"/>
        <v>0</v>
      </c>
      <c r="R28" s="240"/>
      <c r="S28" s="240"/>
      <c r="T28" s="240"/>
      <c r="U28" s="240"/>
      <c r="V28" s="240"/>
      <c r="W28" s="240"/>
      <c r="X28" s="240"/>
      <c r="Y28" s="240"/>
      <c r="Z28" s="240"/>
    </row>
    <row r="29" spans="1:26" x14ac:dyDescent="0.25">
      <c r="A29" s="115" t="s">
        <v>260</v>
      </c>
      <c r="B29" s="20" t="s">
        <v>175</v>
      </c>
      <c r="C29" s="116">
        <v>52623410106</v>
      </c>
      <c r="D29" s="104">
        <f t="shared" si="1"/>
        <v>0</v>
      </c>
      <c r="E29" s="245"/>
      <c r="F29" s="245"/>
      <c r="G29" s="245"/>
      <c r="H29" s="245"/>
      <c r="I29" s="245"/>
      <c r="J29" s="245"/>
      <c r="K29" s="245"/>
      <c r="L29" s="245"/>
      <c r="M29" s="245"/>
      <c r="N29" s="245"/>
      <c r="O29" s="245"/>
      <c r="P29" s="245"/>
      <c r="Q29" s="104">
        <f t="shared" si="3"/>
        <v>0</v>
      </c>
      <c r="R29" s="245"/>
      <c r="S29" s="245"/>
      <c r="T29" s="245"/>
      <c r="U29" s="245"/>
      <c r="V29" s="245"/>
      <c r="W29" s="245"/>
      <c r="X29" s="245"/>
      <c r="Y29" s="245"/>
      <c r="Z29" s="245"/>
    </row>
    <row r="30" spans="1:26" x14ac:dyDescent="0.25">
      <c r="A30" s="115" t="s">
        <v>261</v>
      </c>
      <c r="B30" s="20" t="s">
        <v>175</v>
      </c>
      <c r="C30" s="116">
        <v>52623410111</v>
      </c>
      <c r="D30" s="104">
        <f t="shared" si="1"/>
        <v>0</v>
      </c>
      <c r="E30" s="240"/>
      <c r="F30" s="240"/>
      <c r="G30" s="240"/>
      <c r="H30" s="240"/>
      <c r="I30" s="240"/>
      <c r="J30" s="244"/>
      <c r="K30" s="240"/>
      <c r="L30" s="240"/>
      <c r="M30" s="240"/>
      <c r="N30" s="240"/>
      <c r="O30" s="240"/>
      <c r="P30" s="240"/>
      <c r="Q30" s="104">
        <f t="shared" si="3"/>
        <v>0</v>
      </c>
      <c r="R30" s="240"/>
      <c r="S30" s="240"/>
      <c r="T30" s="240"/>
      <c r="U30" s="240"/>
      <c r="V30" s="240"/>
      <c r="W30" s="240"/>
      <c r="X30" s="240"/>
      <c r="Y30" s="240"/>
      <c r="Z30" s="240"/>
    </row>
    <row r="31" spans="1:26" x14ac:dyDescent="0.25">
      <c r="A31" s="111" t="s">
        <v>203</v>
      </c>
      <c r="B31" s="37" t="s">
        <v>215</v>
      </c>
      <c r="C31" s="120" t="s">
        <v>175</v>
      </c>
      <c r="D31" s="103">
        <f t="shared" si="1"/>
        <v>0</v>
      </c>
      <c r="E31" s="103">
        <f>SUM(E32:E35)</f>
        <v>0</v>
      </c>
      <c r="F31" s="73">
        <f t="shared" ref="F31:Z31" si="10">SUM(F32:F35)</f>
        <v>0</v>
      </c>
      <c r="G31" s="73">
        <f t="shared" si="10"/>
        <v>0</v>
      </c>
      <c r="H31" s="73">
        <f t="shared" si="10"/>
        <v>0</v>
      </c>
      <c r="I31" s="73">
        <f t="shared" si="10"/>
        <v>0</v>
      </c>
      <c r="J31" s="73">
        <f t="shared" si="10"/>
        <v>0</v>
      </c>
      <c r="K31" s="73">
        <f t="shared" si="10"/>
        <v>0</v>
      </c>
      <c r="L31" s="73">
        <f t="shared" si="10"/>
        <v>0</v>
      </c>
      <c r="M31" s="73">
        <f t="shared" si="10"/>
        <v>0</v>
      </c>
      <c r="N31" s="73">
        <f t="shared" si="10"/>
        <v>0</v>
      </c>
      <c r="O31" s="73">
        <f t="shared" si="10"/>
        <v>0</v>
      </c>
      <c r="P31" s="73">
        <f t="shared" si="10"/>
        <v>0</v>
      </c>
      <c r="Q31" s="103">
        <f t="shared" si="3"/>
        <v>0</v>
      </c>
      <c r="R31" s="73">
        <f t="shared" si="10"/>
        <v>0</v>
      </c>
      <c r="S31" s="73">
        <f t="shared" si="10"/>
        <v>0</v>
      </c>
      <c r="T31" s="73">
        <f t="shared" si="10"/>
        <v>0</v>
      </c>
      <c r="U31" s="73">
        <f t="shared" si="10"/>
        <v>0</v>
      </c>
      <c r="V31" s="73">
        <f t="shared" si="10"/>
        <v>0</v>
      </c>
      <c r="W31" s="73">
        <f t="shared" si="10"/>
        <v>0</v>
      </c>
      <c r="X31" s="73">
        <f t="shared" si="10"/>
        <v>0</v>
      </c>
      <c r="Y31" s="73">
        <f t="shared" si="10"/>
        <v>0</v>
      </c>
      <c r="Z31" s="73">
        <f t="shared" si="10"/>
        <v>0</v>
      </c>
    </row>
    <row r="32" spans="1:26" x14ac:dyDescent="0.25">
      <c r="A32" s="115" t="s">
        <v>262</v>
      </c>
      <c r="B32" s="20" t="s">
        <v>175</v>
      </c>
      <c r="C32" s="116">
        <v>52623413101</v>
      </c>
      <c r="D32" s="104">
        <f t="shared" si="1"/>
        <v>0</v>
      </c>
      <c r="E32" s="240"/>
      <c r="F32" s="240"/>
      <c r="G32" s="240"/>
      <c r="H32" s="240"/>
      <c r="I32" s="240"/>
      <c r="J32" s="244"/>
      <c r="K32" s="240"/>
      <c r="L32" s="240"/>
      <c r="M32" s="240"/>
      <c r="N32" s="240"/>
      <c r="O32" s="240"/>
      <c r="P32" s="240"/>
      <c r="Q32" s="104">
        <f t="shared" si="3"/>
        <v>0</v>
      </c>
      <c r="R32" s="240"/>
      <c r="S32" s="240"/>
      <c r="T32" s="240"/>
      <c r="U32" s="240"/>
      <c r="V32" s="240"/>
      <c r="W32" s="240"/>
      <c r="X32" s="240"/>
      <c r="Y32" s="240"/>
      <c r="Z32" s="240"/>
    </row>
    <row r="33" spans="1:26" x14ac:dyDescent="0.25">
      <c r="A33" s="115" t="s">
        <v>263</v>
      </c>
      <c r="B33" s="20" t="s">
        <v>175</v>
      </c>
      <c r="C33" s="116">
        <v>52623413106</v>
      </c>
      <c r="D33" s="104">
        <f t="shared" si="1"/>
        <v>0</v>
      </c>
      <c r="E33" s="245"/>
      <c r="F33" s="245"/>
      <c r="G33" s="245"/>
      <c r="H33" s="245"/>
      <c r="I33" s="245"/>
      <c r="J33" s="245"/>
      <c r="K33" s="245"/>
      <c r="L33" s="245"/>
      <c r="M33" s="245"/>
      <c r="N33" s="245"/>
      <c r="O33" s="245"/>
      <c r="P33" s="245"/>
      <c r="Q33" s="104">
        <f t="shared" si="3"/>
        <v>0</v>
      </c>
      <c r="R33" s="245"/>
      <c r="S33" s="245"/>
      <c r="T33" s="245"/>
      <c r="U33" s="245"/>
      <c r="V33" s="245"/>
      <c r="W33" s="245"/>
      <c r="X33" s="245"/>
      <c r="Y33" s="245"/>
      <c r="Z33" s="245"/>
    </row>
    <row r="34" spans="1:26" x14ac:dyDescent="0.25">
      <c r="A34" s="115" t="s">
        <v>264</v>
      </c>
      <c r="B34" s="20" t="s">
        <v>175</v>
      </c>
      <c r="C34" s="116">
        <v>52623413111</v>
      </c>
      <c r="D34" s="104">
        <f t="shared" si="1"/>
        <v>0</v>
      </c>
      <c r="E34" s="240"/>
      <c r="F34" s="240"/>
      <c r="G34" s="240"/>
      <c r="H34" s="240"/>
      <c r="I34" s="240"/>
      <c r="J34" s="244"/>
      <c r="K34" s="240"/>
      <c r="L34" s="240"/>
      <c r="M34" s="240"/>
      <c r="N34" s="240"/>
      <c r="O34" s="240"/>
      <c r="P34" s="240"/>
      <c r="Q34" s="104">
        <f t="shared" si="3"/>
        <v>0</v>
      </c>
      <c r="R34" s="240"/>
      <c r="S34" s="240"/>
      <c r="T34" s="240"/>
      <c r="U34" s="240"/>
      <c r="V34" s="240"/>
      <c r="W34" s="240"/>
      <c r="X34" s="240"/>
      <c r="Y34" s="240"/>
      <c r="Z34" s="240"/>
    </row>
    <row r="35" spans="1:26" x14ac:dyDescent="0.25">
      <c r="A35" s="115" t="s">
        <v>265</v>
      </c>
      <c r="B35" s="20" t="s">
        <v>175</v>
      </c>
      <c r="C35" s="116">
        <v>52623413116</v>
      </c>
      <c r="D35" s="104">
        <f t="shared" si="1"/>
        <v>0</v>
      </c>
      <c r="E35" s="240"/>
      <c r="F35" s="240"/>
      <c r="G35" s="240"/>
      <c r="H35" s="240"/>
      <c r="I35" s="240"/>
      <c r="J35" s="244"/>
      <c r="K35" s="240"/>
      <c r="L35" s="240"/>
      <c r="M35" s="240"/>
      <c r="N35" s="240"/>
      <c r="O35" s="240"/>
      <c r="P35" s="240"/>
      <c r="Q35" s="104">
        <f t="shared" si="3"/>
        <v>0</v>
      </c>
      <c r="R35" s="240"/>
      <c r="S35" s="240"/>
      <c r="T35" s="240"/>
      <c r="U35" s="240"/>
      <c r="V35" s="240"/>
      <c r="W35" s="240"/>
      <c r="X35" s="240"/>
      <c r="Y35" s="240"/>
      <c r="Z35" s="240"/>
    </row>
    <row r="36" spans="1:26" x14ac:dyDescent="0.25">
      <c r="A36" s="111" t="s">
        <v>204</v>
      </c>
      <c r="B36" s="37" t="s">
        <v>216</v>
      </c>
      <c r="C36" s="120" t="s">
        <v>175</v>
      </c>
      <c r="D36" s="103">
        <f t="shared" si="1"/>
        <v>0</v>
      </c>
      <c r="E36" s="73">
        <f>SUM(E37:E40)</f>
        <v>0</v>
      </c>
      <c r="F36" s="73">
        <f t="shared" ref="F36:Z36" si="11">SUM(F37:F40)</f>
        <v>0</v>
      </c>
      <c r="G36" s="73">
        <f t="shared" si="11"/>
        <v>0</v>
      </c>
      <c r="H36" s="73">
        <f t="shared" si="11"/>
        <v>0</v>
      </c>
      <c r="I36" s="73">
        <f t="shared" si="11"/>
        <v>0</v>
      </c>
      <c r="J36" s="73">
        <f t="shared" si="11"/>
        <v>0</v>
      </c>
      <c r="K36" s="73">
        <f t="shared" si="11"/>
        <v>0</v>
      </c>
      <c r="L36" s="73">
        <f t="shared" si="11"/>
        <v>0</v>
      </c>
      <c r="M36" s="73">
        <f t="shared" si="11"/>
        <v>0</v>
      </c>
      <c r="N36" s="73">
        <f t="shared" si="11"/>
        <v>0</v>
      </c>
      <c r="O36" s="73">
        <f t="shared" si="11"/>
        <v>0</v>
      </c>
      <c r="P36" s="73">
        <f t="shared" si="11"/>
        <v>0</v>
      </c>
      <c r="Q36" s="103">
        <f t="shared" si="3"/>
        <v>0</v>
      </c>
      <c r="R36" s="73">
        <f t="shared" si="11"/>
        <v>0</v>
      </c>
      <c r="S36" s="73">
        <f t="shared" si="11"/>
        <v>0</v>
      </c>
      <c r="T36" s="73">
        <f t="shared" si="11"/>
        <v>0</v>
      </c>
      <c r="U36" s="73">
        <f t="shared" si="11"/>
        <v>0</v>
      </c>
      <c r="V36" s="73">
        <f t="shared" si="11"/>
        <v>0</v>
      </c>
      <c r="W36" s="73">
        <f t="shared" si="11"/>
        <v>0</v>
      </c>
      <c r="X36" s="73">
        <f t="shared" si="11"/>
        <v>0</v>
      </c>
      <c r="Y36" s="73">
        <f t="shared" si="11"/>
        <v>0</v>
      </c>
      <c r="Z36" s="73">
        <f t="shared" si="11"/>
        <v>0</v>
      </c>
    </row>
    <row r="37" spans="1:26" x14ac:dyDescent="0.25">
      <c r="A37" s="115" t="s">
        <v>266</v>
      </c>
      <c r="B37" s="20" t="s">
        <v>175</v>
      </c>
      <c r="C37" s="116">
        <v>52623416101</v>
      </c>
      <c r="D37" s="104">
        <f t="shared" si="1"/>
        <v>0</v>
      </c>
      <c r="E37" s="240"/>
      <c r="F37" s="240"/>
      <c r="G37" s="240"/>
      <c r="H37" s="240"/>
      <c r="I37" s="240"/>
      <c r="J37" s="244"/>
      <c r="K37" s="240"/>
      <c r="L37" s="240"/>
      <c r="M37" s="240"/>
      <c r="N37" s="240"/>
      <c r="O37" s="240"/>
      <c r="P37" s="240"/>
      <c r="Q37" s="104">
        <f t="shared" si="3"/>
        <v>0</v>
      </c>
      <c r="R37" s="240"/>
      <c r="S37" s="240"/>
      <c r="T37" s="240"/>
      <c r="U37" s="240"/>
      <c r="V37" s="240"/>
      <c r="W37" s="240"/>
      <c r="X37" s="240"/>
      <c r="Y37" s="240"/>
      <c r="Z37" s="240"/>
    </row>
    <row r="38" spans="1:26" x14ac:dyDescent="0.25">
      <c r="A38" s="115" t="s">
        <v>267</v>
      </c>
      <c r="B38" s="20" t="s">
        <v>175</v>
      </c>
      <c r="C38" s="116">
        <v>52623416106</v>
      </c>
      <c r="D38" s="104">
        <f t="shared" si="1"/>
        <v>0</v>
      </c>
      <c r="E38" s="245"/>
      <c r="F38" s="245"/>
      <c r="G38" s="245"/>
      <c r="H38" s="245"/>
      <c r="I38" s="245"/>
      <c r="J38" s="245"/>
      <c r="K38" s="245"/>
      <c r="L38" s="245"/>
      <c r="M38" s="245"/>
      <c r="N38" s="245"/>
      <c r="O38" s="245"/>
      <c r="P38" s="245"/>
      <c r="Q38" s="104">
        <f t="shared" si="3"/>
        <v>0</v>
      </c>
      <c r="R38" s="245"/>
      <c r="S38" s="245"/>
      <c r="T38" s="245"/>
      <c r="U38" s="245"/>
      <c r="V38" s="245"/>
      <c r="W38" s="245"/>
      <c r="X38" s="245"/>
      <c r="Y38" s="245"/>
      <c r="Z38" s="245"/>
    </row>
    <row r="39" spans="1:26" x14ac:dyDescent="0.25">
      <c r="A39" s="115" t="s">
        <v>268</v>
      </c>
      <c r="B39" s="20" t="s">
        <v>175</v>
      </c>
      <c r="C39" s="116">
        <v>52623416111</v>
      </c>
      <c r="D39" s="104">
        <f t="shared" si="1"/>
        <v>0</v>
      </c>
      <c r="E39" s="240"/>
      <c r="F39" s="240"/>
      <c r="G39" s="240"/>
      <c r="H39" s="240"/>
      <c r="I39" s="240"/>
      <c r="J39" s="244"/>
      <c r="K39" s="240"/>
      <c r="L39" s="240"/>
      <c r="M39" s="240"/>
      <c r="N39" s="240"/>
      <c r="O39" s="240"/>
      <c r="P39" s="240"/>
      <c r="Q39" s="104">
        <f t="shared" si="3"/>
        <v>0</v>
      </c>
      <c r="R39" s="240"/>
      <c r="S39" s="240"/>
      <c r="T39" s="240"/>
      <c r="U39" s="240"/>
      <c r="V39" s="240"/>
      <c r="W39" s="240"/>
      <c r="X39" s="240"/>
      <c r="Y39" s="240"/>
      <c r="Z39" s="240"/>
    </row>
    <row r="40" spans="1:26" x14ac:dyDescent="0.25">
      <c r="A40" s="115" t="s">
        <v>269</v>
      </c>
      <c r="B40" s="20" t="s">
        <v>175</v>
      </c>
      <c r="C40" s="116">
        <v>52623416116</v>
      </c>
      <c r="D40" s="104">
        <f t="shared" si="1"/>
        <v>0</v>
      </c>
      <c r="E40" s="240"/>
      <c r="F40" s="240"/>
      <c r="G40" s="240"/>
      <c r="H40" s="240"/>
      <c r="I40" s="240"/>
      <c r="J40" s="244"/>
      <c r="K40" s="240"/>
      <c r="L40" s="240"/>
      <c r="M40" s="240"/>
      <c r="N40" s="240"/>
      <c r="O40" s="240"/>
      <c r="P40" s="240"/>
      <c r="Q40" s="104">
        <f t="shared" si="3"/>
        <v>0</v>
      </c>
      <c r="R40" s="240"/>
      <c r="S40" s="240"/>
      <c r="T40" s="240"/>
      <c r="U40" s="240"/>
      <c r="V40" s="240"/>
      <c r="W40" s="240"/>
      <c r="X40" s="240"/>
      <c r="Y40" s="240"/>
      <c r="Z40" s="240"/>
    </row>
    <row r="41" spans="1:26" x14ac:dyDescent="0.25">
      <c r="A41" s="111" t="s">
        <v>239</v>
      </c>
      <c r="B41" s="37" t="s">
        <v>217</v>
      </c>
      <c r="C41" s="120" t="s">
        <v>175</v>
      </c>
      <c r="D41" s="103">
        <f t="shared" si="1"/>
        <v>0</v>
      </c>
      <c r="E41" s="73">
        <f t="shared" ref="E41:P41" si="12">SUM(E42:E43)</f>
        <v>0</v>
      </c>
      <c r="F41" s="73">
        <f t="shared" si="12"/>
        <v>0</v>
      </c>
      <c r="G41" s="73">
        <f t="shared" si="12"/>
        <v>0</v>
      </c>
      <c r="H41" s="73">
        <f t="shared" si="12"/>
        <v>0</v>
      </c>
      <c r="I41" s="73">
        <f t="shared" si="12"/>
        <v>0</v>
      </c>
      <c r="J41" s="73">
        <f t="shared" si="12"/>
        <v>0</v>
      </c>
      <c r="K41" s="73">
        <f t="shared" si="12"/>
        <v>0</v>
      </c>
      <c r="L41" s="73">
        <f t="shared" si="12"/>
        <v>0</v>
      </c>
      <c r="M41" s="73">
        <f t="shared" si="12"/>
        <v>0</v>
      </c>
      <c r="N41" s="73">
        <f t="shared" si="12"/>
        <v>0</v>
      </c>
      <c r="O41" s="73">
        <f t="shared" si="12"/>
        <v>0</v>
      </c>
      <c r="P41" s="73">
        <f t="shared" si="12"/>
        <v>0</v>
      </c>
      <c r="Q41" s="103">
        <f t="shared" si="3"/>
        <v>0</v>
      </c>
      <c r="R41" s="73">
        <f t="shared" ref="R41:Z41" si="13">SUM(R42:R43)</f>
        <v>0</v>
      </c>
      <c r="S41" s="73">
        <f t="shared" si="13"/>
        <v>0</v>
      </c>
      <c r="T41" s="73">
        <f t="shared" si="13"/>
        <v>0</v>
      </c>
      <c r="U41" s="73">
        <f t="shared" si="13"/>
        <v>0</v>
      </c>
      <c r="V41" s="73">
        <f t="shared" si="13"/>
        <v>0</v>
      </c>
      <c r="W41" s="73">
        <f t="shared" si="13"/>
        <v>0</v>
      </c>
      <c r="X41" s="73">
        <f t="shared" si="13"/>
        <v>0</v>
      </c>
      <c r="Y41" s="73">
        <f t="shared" si="13"/>
        <v>0</v>
      </c>
      <c r="Z41" s="73">
        <f t="shared" si="13"/>
        <v>0</v>
      </c>
    </row>
    <row r="42" spans="1:26" x14ac:dyDescent="0.25">
      <c r="A42" s="115" t="s">
        <v>270</v>
      </c>
      <c r="B42" s="20" t="s">
        <v>175</v>
      </c>
      <c r="C42" s="116">
        <v>52623419101</v>
      </c>
      <c r="D42" s="104">
        <f t="shared" si="1"/>
        <v>0</v>
      </c>
      <c r="E42" s="240"/>
      <c r="F42" s="240"/>
      <c r="G42" s="240"/>
      <c r="H42" s="240"/>
      <c r="I42" s="240"/>
      <c r="J42" s="244"/>
      <c r="K42" s="240"/>
      <c r="L42" s="240"/>
      <c r="M42" s="240"/>
      <c r="N42" s="240"/>
      <c r="O42" s="240"/>
      <c r="P42" s="240"/>
      <c r="Q42" s="104">
        <f t="shared" si="3"/>
        <v>0</v>
      </c>
      <c r="R42" s="240"/>
      <c r="S42" s="240"/>
      <c r="T42" s="240"/>
      <c r="U42" s="240"/>
      <c r="V42" s="240"/>
      <c r="W42" s="240"/>
      <c r="X42" s="240"/>
      <c r="Y42" s="240"/>
      <c r="Z42" s="240"/>
    </row>
    <row r="43" spans="1:26" x14ac:dyDescent="0.25">
      <c r="A43" s="115" t="s">
        <v>271</v>
      </c>
      <c r="B43" s="20" t="s">
        <v>175</v>
      </c>
      <c r="C43" s="116">
        <v>52623419106</v>
      </c>
      <c r="D43" s="104">
        <f t="shared" si="1"/>
        <v>0</v>
      </c>
      <c r="E43" s="240"/>
      <c r="F43" s="240"/>
      <c r="G43" s="240"/>
      <c r="H43" s="240"/>
      <c r="I43" s="240"/>
      <c r="J43" s="244"/>
      <c r="K43" s="240"/>
      <c r="L43" s="240"/>
      <c r="M43" s="240"/>
      <c r="N43" s="240"/>
      <c r="O43" s="240"/>
      <c r="P43" s="240"/>
      <c r="Q43" s="104">
        <f t="shared" si="3"/>
        <v>0</v>
      </c>
      <c r="R43" s="240"/>
      <c r="S43" s="240"/>
      <c r="T43" s="240"/>
      <c r="U43" s="240"/>
      <c r="V43" s="240"/>
      <c r="W43" s="240"/>
      <c r="X43" s="240"/>
      <c r="Y43" s="240"/>
      <c r="Z43" s="240"/>
    </row>
    <row r="44" spans="1:26" x14ac:dyDescent="0.25">
      <c r="A44" s="112" t="s">
        <v>240</v>
      </c>
      <c r="B44" s="113">
        <v>52623422000</v>
      </c>
      <c r="C44" s="20" t="s">
        <v>175</v>
      </c>
      <c r="D44" s="103">
        <f t="shared" si="1"/>
        <v>0</v>
      </c>
      <c r="E44" s="73">
        <f t="shared" ref="E44:P44" si="14">SUM(E45:E48)</f>
        <v>0</v>
      </c>
      <c r="F44" s="73">
        <f t="shared" si="14"/>
        <v>0</v>
      </c>
      <c r="G44" s="73">
        <f t="shared" si="14"/>
        <v>0</v>
      </c>
      <c r="H44" s="73">
        <f t="shared" si="14"/>
        <v>0</v>
      </c>
      <c r="I44" s="73">
        <f t="shared" si="14"/>
        <v>0</v>
      </c>
      <c r="J44" s="73">
        <f t="shared" si="14"/>
        <v>0</v>
      </c>
      <c r="K44" s="73">
        <f t="shared" si="14"/>
        <v>0</v>
      </c>
      <c r="L44" s="73">
        <f t="shared" si="14"/>
        <v>0</v>
      </c>
      <c r="M44" s="73">
        <f t="shared" si="14"/>
        <v>0</v>
      </c>
      <c r="N44" s="73">
        <f t="shared" si="14"/>
        <v>0</v>
      </c>
      <c r="O44" s="73">
        <f t="shared" si="14"/>
        <v>0</v>
      </c>
      <c r="P44" s="73">
        <f t="shared" si="14"/>
        <v>0</v>
      </c>
      <c r="Q44" s="103">
        <f t="shared" si="3"/>
        <v>0</v>
      </c>
      <c r="R44" s="73">
        <f t="shared" ref="R44:Z44" si="15">SUM(R45:R48)</f>
        <v>0</v>
      </c>
      <c r="S44" s="73">
        <f t="shared" si="15"/>
        <v>0</v>
      </c>
      <c r="T44" s="73">
        <f t="shared" si="15"/>
        <v>0</v>
      </c>
      <c r="U44" s="73">
        <f t="shared" si="15"/>
        <v>0</v>
      </c>
      <c r="V44" s="73">
        <f t="shared" si="15"/>
        <v>0</v>
      </c>
      <c r="W44" s="73">
        <f t="shared" si="15"/>
        <v>0</v>
      </c>
      <c r="X44" s="73">
        <f t="shared" si="15"/>
        <v>0</v>
      </c>
      <c r="Y44" s="73">
        <f t="shared" si="15"/>
        <v>0</v>
      </c>
      <c r="Z44" s="73">
        <f t="shared" si="15"/>
        <v>0</v>
      </c>
    </row>
    <row r="45" spans="1:26" x14ac:dyDescent="0.25">
      <c r="A45" s="115" t="s">
        <v>272</v>
      </c>
      <c r="B45" s="20" t="s">
        <v>175</v>
      </c>
      <c r="C45" s="116">
        <v>52623422101</v>
      </c>
      <c r="D45" s="104">
        <f t="shared" si="1"/>
        <v>0</v>
      </c>
      <c r="E45" s="240"/>
      <c r="F45" s="240"/>
      <c r="G45" s="240"/>
      <c r="H45" s="240"/>
      <c r="I45" s="240"/>
      <c r="J45" s="244"/>
      <c r="K45" s="240"/>
      <c r="L45" s="240"/>
      <c r="M45" s="240"/>
      <c r="N45" s="240"/>
      <c r="O45" s="240"/>
      <c r="P45" s="240"/>
      <c r="Q45" s="104">
        <f t="shared" si="3"/>
        <v>0</v>
      </c>
      <c r="R45" s="240"/>
      <c r="S45" s="240"/>
      <c r="T45" s="240"/>
      <c r="U45" s="240"/>
      <c r="V45" s="240"/>
      <c r="W45" s="240"/>
      <c r="X45" s="240"/>
      <c r="Y45" s="240"/>
      <c r="Z45" s="240"/>
    </row>
    <row r="46" spans="1:26" x14ac:dyDescent="0.25">
      <c r="A46" s="115" t="s">
        <v>273</v>
      </c>
      <c r="B46" s="20" t="s">
        <v>175</v>
      </c>
      <c r="C46" s="116">
        <v>52623422106</v>
      </c>
      <c r="D46" s="104">
        <f t="shared" si="1"/>
        <v>0</v>
      </c>
      <c r="E46" s="240"/>
      <c r="F46" s="240"/>
      <c r="G46" s="240"/>
      <c r="H46" s="240"/>
      <c r="I46" s="240"/>
      <c r="J46" s="244"/>
      <c r="K46" s="240"/>
      <c r="L46" s="240"/>
      <c r="M46" s="240"/>
      <c r="N46" s="240"/>
      <c r="O46" s="240"/>
      <c r="P46" s="240"/>
      <c r="Q46" s="104">
        <f t="shared" si="3"/>
        <v>0</v>
      </c>
      <c r="R46" s="240"/>
      <c r="S46" s="240"/>
      <c r="T46" s="240"/>
      <c r="U46" s="240"/>
      <c r="V46" s="240"/>
      <c r="W46" s="240"/>
      <c r="X46" s="240"/>
      <c r="Y46" s="240"/>
      <c r="Z46" s="240"/>
    </row>
    <row r="47" spans="1:26" x14ac:dyDescent="0.25">
      <c r="A47" s="115" t="s">
        <v>274</v>
      </c>
      <c r="B47" s="20" t="s">
        <v>175</v>
      </c>
      <c r="C47" s="116">
        <v>52623422111</v>
      </c>
      <c r="D47" s="104">
        <f t="shared" si="1"/>
        <v>0</v>
      </c>
      <c r="E47" s="240"/>
      <c r="F47" s="240"/>
      <c r="G47" s="240"/>
      <c r="H47" s="240"/>
      <c r="I47" s="240"/>
      <c r="J47" s="244"/>
      <c r="K47" s="240"/>
      <c r="L47" s="240"/>
      <c r="M47" s="240"/>
      <c r="N47" s="240"/>
      <c r="O47" s="240"/>
      <c r="P47" s="240"/>
      <c r="Q47" s="104">
        <f t="shared" si="3"/>
        <v>0</v>
      </c>
      <c r="R47" s="240"/>
      <c r="S47" s="240"/>
      <c r="T47" s="240"/>
      <c r="U47" s="240"/>
      <c r="V47" s="240"/>
      <c r="W47" s="240"/>
      <c r="X47" s="240"/>
      <c r="Y47" s="240"/>
      <c r="Z47" s="240"/>
    </row>
    <row r="48" spans="1:26" x14ac:dyDescent="0.25">
      <c r="A48" s="115" t="s">
        <v>275</v>
      </c>
      <c r="B48" s="20" t="s">
        <v>175</v>
      </c>
      <c r="C48" s="116">
        <v>52623422116</v>
      </c>
      <c r="D48" s="104">
        <f t="shared" si="1"/>
        <v>0</v>
      </c>
      <c r="E48" s="240"/>
      <c r="F48" s="240"/>
      <c r="G48" s="240"/>
      <c r="H48" s="240"/>
      <c r="I48" s="240"/>
      <c r="J48" s="244"/>
      <c r="K48" s="240"/>
      <c r="L48" s="240"/>
      <c r="M48" s="240"/>
      <c r="N48" s="240"/>
      <c r="O48" s="240"/>
      <c r="P48" s="240"/>
      <c r="Q48" s="104">
        <f t="shared" si="3"/>
        <v>0</v>
      </c>
      <c r="R48" s="240"/>
      <c r="S48" s="240"/>
      <c r="T48" s="240"/>
      <c r="U48" s="240"/>
      <c r="V48" s="240"/>
      <c r="W48" s="240"/>
      <c r="X48" s="240"/>
      <c r="Y48" s="240"/>
      <c r="Z48" s="240"/>
    </row>
    <row r="49" spans="1:26" x14ac:dyDescent="0.25">
      <c r="A49" s="112" t="s">
        <v>241</v>
      </c>
      <c r="B49" s="114">
        <v>52623425000</v>
      </c>
      <c r="C49" s="20" t="s">
        <v>175</v>
      </c>
      <c r="D49" s="103">
        <f t="shared" si="1"/>
        <v>0</v>
      </c>
      <c r="E49" s="73">
        <f t="shared" ref="E49:P49" si="16">SUM(E50:E53)</f>
        <v>0</v>
      </c>
      <c r="F49" s="73">
        <f t="shared" si="16"/>
        <v>0</v>
      </c>
      <c r="G49" s="73">
        <f t="shared" si="16"/>
        <v>0</v>
      </c>
      <c r="H49" s="73">
        <f t="shared" si="16"/>
        <v>0</v>
      </c>
      <c r="I49" s="73">
        <f t="shared" si="16"/>
        <v>0</v>
      </c>
      <c r="J49" s="73">
        <f t="shared" si="16"/>
        <v>0</v>
      </c>
      <c r="K49" s="73">
        <f t="shared" si="16"/>
        <v>0</v>
      </c>
      <c r="L49" s="73">
        <f t="shared" si="16"/>
        <v>0</v>
      </c>
      <c r="M49" s="73">
        <f t="shared" si="16"/>
        <v>0</v>
      </c>
      <c r="N49" s="73">
        <f t="shared" si="16"/>
        <v>0</v>
      </c>
      <c r="O49" s="73">
        <f t="shared" si="16"/>
        <v>0</v>
      </c>
      <c r="P49" s="73">
        <f t="shared" si="16"/>
        <v>0</v>
      </c>
      <c r="Q49" s="103">
        <f t="shared" si="3"/>
        <v>0</v>
      </c>
      <c r="R49" s="73">
        <f t="shared" ref="R49:Z49" si="17">SUM(R50:R53)</f>
        <v>0</v>
      </c>
      <c r="S49" s="73">
        <f t="shared" si="17"/>
        <v>0</v>
      </c>
      <c r="T49" s="73">
        <f t="shared" si="17"/>
        <v>0</v>
      </c>
      <c r="U49" s="73">
        <f t="shared" si="17"/>
        <v>0</v>
      </c>
      <c r="V49" s="73">
        <f t="shared" si="17"/>
        <v>0</v>
      </c>
      <c r="W49" s="73">
        <f t="shared" si="17"/>
        <v>0</v>
      </c>
      <c r="X49" s="73">
        <f t="shared" si="17"/>
        <v>0</v>
      </c>
      <c r="Y49" s="73">
        <f t="shared" si="17"/>
        <v>0</v>
      </c>
      <c r="Z49" s="73">
        <f t="shared" si="17"/>
        <v>0</v>
      </c>
    </row>
    <row r="50" spans="1:26" x14ac:dyDescent="0.25">
      <c r="A50" s="115" t="s">
        <v>276</v>
      </c>
      <c r="B50" s="20" t="s">
        <v>175</v>
      </c>
      <c r="C50" s="116">
        <v>52623425101</v>
      </c>
      <c r="D50" s="104">
        <f t="shared" si="1"/>
        <v>0</v>
      </c>
      <c r="E50" s="240"/>
      <c r="F50" s="240"/>
      <c r="G50" s="240"/>
      <c r="H50" s="240"/>
      <c r="I50" s="240"/>
      <c r="J50" s="244"/>
      <c r="K50" s="240"/>
      <c r="L50" s="240"/>
      <c r="M50" s="240"/>
      <c r="N50" s="240"/>
      <c r="O50" s="240"/>
      <c r="P50" s="240"/>
      <c r="Q50" s="104">
        <f t="shared" si="3"/>
        <v>0</v>
      </c>
      <c r="R50" s="240"/>
      <c r="S50" s="240"/>
      <c r="T50" s="240"/>
      <c r="U50" s="240"/>
      <c r="V50" s="240"/>
      <c r="W50" s="240"/>
      <c r="X50" s="240"/>
      <c r="Y50" s="240"/>
      <c r="Z50" s="240"/>
    </row>
    <row r="51" spans="1:26" x14ac:dyDescent="0.25">
      <c r="A51" s="115" t="s">
        <v>277</v>
      </c>
      <c r="B51" s="20" t="s">
        <v>175</v>
      </c>
      <c r="C51" s="116">
        <v>52623425106</v>
      </c>
      <c r="D51" s="104">
        <f t="shared" si="1"/>
        <v>0</v>
      </c>
      <c r="E51" s="240"/>
      <c r="F51" s="240"/>
      <c r="G51" s="240"/>
      <c r="H51" s="240"/>
      <c r="I51" s="240"/>
      <c r="J51" s="244"/>
      <c r="K51" s="240"/>
      <c r="L51" s="240"/>
      <c r="M51" s="240"/>
      <c r="N51" s="240"/>
      <c r="O51" s="240"/>
      <c r="P51" s="240"/>
      <c r="Q51" s="104">
        <f t="shared" si="3"/>
        <v>0</v>
      </c>
      <c r="R51" s="240"/>
      <c r="S51" s="240"/>
      <c r="T51" s="240"/>
      <c r="U51" s="240"/>
      <c r="V51" s="240"/>
      <c r="W51" s="240"/>
      <c r="X51" s="240"/>
      <c r="Y51" s="240"/>
      <c r="Z51" s="240"/>
    </row>
    <row r="52" spans="1:26" x14ac:dyDescent="0.25">
      <c r="A52" s="115" t="s">
        <v>278</v>
      </c>
      <c r="B52" s="20" t="s">
        <v>175</v>
      </c>
      <c r="C52" s="116">
        <v>52623425111</v>
      </c>
      <c r="D52" s="104">
        <f t="shared" si="1"/>
        <v>0</v>
      </c>
      <c r="E52" s="240"/>
      <c r="F52" s="240"/>
      <c r="G52" s="240"/>
      <c r="H52" s="240"/>
      <c r="I52" s="240"/>
      <c r="J52" s="244"/>
      <c r="K52" s="240"/>
      <c r="L52" s="240"/>
      <c r="M52" s="240"/>
      <c r="N52" s="240"/>
      <c r="O52" s="240"/>
      <c r="P52" s="240"/>
      <c r="Q52" s="104">
        <f t="shared" si="3"/>
        <v>0</v>
      </c>
      <c r="R52" s="240"/>
      <c r="S52" s="240"/>
      <c r="T52" s="240"/>
      <c r="U52" s="240"/>
      <c r="V52" s="240"/>
      <c r="W52" s="240"/>
      <c r="X52" s="240"/>
      <c r="Y52" s="240"/>
      <c r="Z52" s="240"/>
    </row>
    <row r="53" spans="1:26" x14ac:dyDescent="0.25">
      <c r="A53" s="115" t="s">
        <v>279</v>
      </c>
      <c r="B53" s="20" t="s">
        <v>175</v>
      </c>
      <c r="C53" s="116">
        <v>52623425116</v>
      </c>
      <c r="D53" s="104">
        <f t="shared" si="1"/>
        <v>0</v>
      </c>
      <c r="E53" s="240"/>
      <c r="F53" s="240"/>
      <c r="G53" s="240"/>
      <c r="H53" s="240"/>
      <c r="I53" s="240"/>
      <c r="J53" s="244"/>
      <c r="K53" s="240"/>
      <c r="L53" s="240"/>
      <c r="M53" s="240"/>
      <c r="N53" s="240"/>
      <c r="O53" s="240"/>
      <c r="P53" s="240"/>
      <c r="Q53" s="104">
        <f t="shared" si="3"/>
        <v>0</v>
      </c>
      <c r="R53" s="240"/>
      <c r="S53" s="240"/>
      <c r="T53" s="240"/>
      <c r="U53" s="240"/>
      <c r="V53" s="240"/>
      <c r="W53" s="240"/>
      <c r="X53" s="240"/>
      <c r="Y53" s="240"/>
      <c r="Z53" s="240"/>
    </row>
    <row r="54" spans="1:26" x14ac:dyDescent="0.25">
      <c r="A54" s="112" t="s">
        <v>242</v>
      </c>
      <c r="B54" s="114">
        <v>52623428000</v>
      </c>
      <c r="C54" s="20" t="s">
        <v>175</v>
      </c>
      <c r="D54" s="103">
        <f t="shared" si="1"/>
        <v>0</v>
      </c>
      <c r="E54" s="73">
        <f>SUM(E55:E60)</f>
        <v>0</v>
      </c>
      <c r="F54" s="73">
        <f t="shared" ref="F54:Z54" si="18">SUM(F55:F60)</f>
        <v>0</v>
      </c>
      <c r="G54" s="73">
        <f t="shared" si="18"/>
        <v>0</v>
      </c>
      <c r="H54" s="73">
        <f t="shared" si="18"/>
        <v>0</v>
      </c>
      <c r="I54" s="73">
        <f t="shared" si="18"/>
        <v>0</v>
      </c>
      <c r="J54" s="73">
        <f t="shared" si="18"/>
        <v>0</v>
      </c>
      <c r="K54" s="73">
        <f t="shared" si="18"/>
        <v>0</v>
      </c>
      <c r="L54" s="73">
        <f t="shared" si="18"/>
        <v>0</v>
      </c>
      <c r="M54" s="73">
        <f t="shared" si="18"/>
        <v>0</v>
      </c>
      <c r="N54" s="73">
        <f t="shared" si="18"/>
        <v>0</v>
      </c>
      <c r="O54" s="73">
        <f t="shared" si="18"/>
        <v>0</v>
      </c>
      <c r="P54" s="73">
        <f t="shared" si="18"/>
        <v>0</v>
      </c>
      <c r="Q54" s="103">
        <f t="shared" si="3"/>
        <v>0</v>
      </c>
      <c r="R54" s="73">
        <f t="shared" si="18"/>
        <v>0</v>
      </c>
      <c r="S54" s="73">
        <f t="shared" si="18"/>
        <v>0</v>
      </c>
      <c r="T54" s="73">
        <f t="shared" si="18"/>
        <v>0</v>
      </c>
      <c r="U54" s="73">
        <f t="shared" si="18"/>
        <v>0</v>
      </c>
      <c r="V54" s="73">
        <f t="shared" si="18"/>
        <v>0</v>
      </c>
      <c r="W54" s="73">
        <f t="shared" si="18"/>
        <v>0</v>
      </c>
      <c r="X54" s="73">
        <f t="shared" si="18"/>
        <v>0</v>
      </c>
      <c r="Y54" s="73">
        <f t="shared" si="18"/>
        <v>0</v>
      </c>
      <c r="Z54" s="73">
        <f t="shared" si="18"/>
        <v>0</v>
      </c>
    </row>
    <row r="55" spans="1:26" x14ac:dyDescent="0.25">
      <c r="A55" s="115" t="s">
        <v>280</v>
      </c>
      <c r="B55" s="20" t="s">
        <v>175</v>
      </c>
      <c r="C55" s="116">
        <v>52623428101</v>
      </c>
      <c r="D55" s="104">
        <f t="shared" si="1"/>
        <v>0</v>
      </c>
      <c r="E55" s="240"/>
      <c r="F55" s="240"/>
      <c r="G55" s="240"/>
      <c r="H55" s="240"/>
      <c r="I55" s="240"/>
      <c r="J55" s="244"/>
      <c r="K55" s="240"/>
      <c r="L55" s="240"/>
      <c r="M55" s="240"/>
      <c r="N55" s="240"/>
      <c r="O55" s="240"/>
      <c r="P55" s="240"/>
      <c r="Q55" s="104">
        <f t="shared" si="3"/>
        <v>0</v>
      </c>
      <c r="R55" s="240"/>
      <c r="S55" s="240"/>
      <c r="T55" s="240"/>
      <c r="U55" s="240"/>
      <c r="V55" s="240"/>
      <c r="W55" s="240"/>
      <c r="X55" s="240"/>
      <c r="Y55" s="240"/>
      <c r="Z55" s="240"/>
    </row>
    <row r="56" spans="1:26" x14ac:dyDescent="0.25">
      <c r="A56" s="115" t="s">
        <v>281</v>
      </c>
      <c r="B56" s="20" t="s">
        <v>175</v>
      </c>
      <c r="C56" s="116">
        <v>52623428106</v>
      </c>
      <c r="D56" s="104">
        <f t="shared" si="1"/>
        <v>0</v>
      </c>
      <c r="E56" s="240"/>
      <c r="F56" s="240"/>
      <c r="G56" s="240"/>
      <c r="H56" s="240"/>
      <c r="I56" s="240"/>
      <c r="J56" s="244"/>
      <c r="K56" s="240"/>
      <c r="L56" s="240"/>
      <c r="M56" s="240"/>
      <c r="N56" s="240"/>
      <c r="O56" s="240"/>
      <c r="P56" s="240"/>
      <c r="Q56" s="104">
        <f t="shared" si="3"/>
        <v>0</v>
      </c>
      <c r="R56" s="240"/>
      <c r="S56" s="240"/>
      <c r="T56" s="240"/>
      <c r="U56" s="240"/>
      <c r="V56" s="240"/>
      <c r="W56" s="240"/>
      <c r="X56" s="240"/>
      <c r="Y56" s="240"/>
      <c r="Z56" s="240"/>
    </row>
    <row r="57" spans="1:26" x14ac:dyDescent="0.25">
      <c r="A57" s="115" t="s">
        <v>282</v>
      </c>
      <c r="B57" s="20" t="s">
        <v>175</v>
      </c>
      <c r="C57" s="116">
        <v>52623428111</v>
      </c>
      <c r="D57" s="104">
        <f t="shared" si="1"/>
        <v>0</v>
      </c>
      <c r="E57" s="240"/>
      <c r="F57" s="240"/>
      <c r="G57" s="240"/>
      <c r="H57" s="240"/>
      <c r="I57" s="240"/>
      <c r="J57" s="244"/>
      <c r="K57" s="240"/>
      <c r="L57" s="240"/>
      <c r="M57" s="240"/>
      <c r="N57" s="240"/>
      <c r="O57" s="240"/>
      <c r="P57" s="240"/>
      <c r="Q57" s="104">
        <f t="shared" si="3"/>
        <v>0</v>
      </c>
      <c r="R57" s="240"/>
      <c r="S57" s="240"/>
      <c r="T57" s="240"/>
      <c r="U57" s="240"/>
      <c r="V57" s="240"/>
      <c r="W57" s="240"/>
      <c r="X57" s="240"/>
      <c r="Y57" s="240"/>
      <c r="Z57" s="240"/>
    </row>
    <row r="58" spans="1:26" x14ac:dyDescent="0.25">
      <c r="A58" s="115" t="s">
        <v>283</v>
      </c>
      <c r="B58" s="20" t="s">
        <v>175</v>
      </c>
      <c r="C58" s="116">
        <v>52623428116</v>
      </c>
      <c r="D58" s="104">
        <f t="shared" si="1"/>
        <v>0</v>
      </c>
      <c r="E58" s="240"/>
      <c r="F58" s="240"/>
      <c r="G58" s="240"/>
      <c r="H58" s="240"/>
      <c r="I58" s="240"/>
      <c r="J58" s="244"/>
      <c r="K58" s="240"/>
      <c r="L58" s="240"/>
      <c r="M58" s="240"/>
      <c r="N58" s="240"/>
      <c r="O58" s="240"/>
      <c r="P58" s="240"/>
      <c r="Q58" s="104">
        <f t="shared" si="3"/>
        <v>0</v>
      </c>
      <c r="R58" s="240"/>
      <c r="S58" s="240"/>
      <c r="T58" s="240"/>
      <c r="U58" s="240"/>
      <c r="V58" s="240"/>
      <c r="W58" s="240"/>
      <c r="X58" s="240"/>
      <c r="Y58" s="240"/>
      <c r="Z58" s="240"/>
    </row>
    <row r="59" spans="1:26" x14ac:dyDescent="0.25">
      <c r="A59" s="115" t="s">
        <v>284</v>
      </c>
      <c r="B59" s="20" t="s">
        <v>175</v>
      </c>
      <c r="C59" s="116">
        <v>52623428121</v>
      </c>
      <c r="D59" s="104">
        <f t="shared" si="1"/>
        <v>0</v>
      </c>
      <c r="E59" s="240"/>
      <c r="F59" s="240"/>
      <c r="G59" s="240"/>
      <c r="H59" s="240"/>
      <c r="I59" s="240"/>
      <c r="J59" s="244"/>
      <c r="K59" s="240"/>
      <c r="L59" s="240"/>
      <c r="M59" s="240"/>
      <c r="N59" s="240"/>
      <c r="O59" s="240"/>
      <c r="P59" s="240"/>
      <c r="Q59" s="104">
        <f>SUM(R59:Z59)</f>
        <v>0</v>
      </c>
      <c r="R59" s="240"/>
      <c r="S59" s="240"/>
      <c r="T59" s="240"/>
      <c r="U59" s="240"/>
      <c r="V59" s="240"/>
      <c r="W59" s="240"/>
      <c r="X59" s="240"/>
      <c r="Y59" s="240"/>
      <c r="Z59" s="240"/>
    </row>
    <row r="60" spans="1:26" x14ac:dyDescent="0.25">
      <c r="A60" s="235" t="s">
        <v>285</v>
      </c>
      <c r="B60" s="20" t="s">
        <v>175</v>
      </c>
      <c r="C60" s="116">
        <v>52623428126</v>
      </c>
      <c r="D60" s="104">
        <f t="shared" si="1"/>
        <v>0</v>
      </c>
      <c r="E60" s="240"/>
      <c r="F60" s="240"/>
      <c r="G60" s="240"/>
      <c r="H60" s="240"/>
      <c r="I60" s="240"/>
      <c r="J60" s="244"/>
      <c r="K60" s="240"/>
      <c r="L60" s="240"/>
      <c r="M60" s="240"/>
      <c r="N60" s="240"/>
      <c r="O60" s="240"/>
      <c r="P60" s="240"/>
      <c r="Q60" s="104">
        <f t="shared" si="3"/>
        <v>0</v>
      </c>
      <c r="R60" s="240"/>
      <c r="S60" s="240"/>
      <c r="T60" s="240"/>
      <c r="U60" s="240"/>
      <c r="V60" s="240"/>
      <c r="W60" s="240"/>
      <c r="X60" s="240"/>
      <c r="Y60" s="240"/>
      <c r="Z60" s="240"/>
    </row>
    <row r="61" spans="1:26" x14ac:dyDescent="0.25">
      <c r="A61" s="19"/>
      <c r="B61" s="20"/>
      <c r="C61" s="28"/>
      <c r="D61" s="104"/>
      <c r="E61" s="70"/>
      <c r="F61" s="70"/>
      <c r="G61" s="70"/>
      <c r="H61" s="70"/>
      <c r="I61" s="70"/>
      <c r="J61" s="74"/>
      <c r="K61" s="70"/>
      <c r="L61" s="70"/>
      <c r="M61" s="70"/>
      <c r="N61" s="70"/>
      <c r="O61" s="70"/>
      <c r="P61" s="70"/>
      <c r="Q61" s="103"/>
      <c r="R61" s="70"/>
      <c r="S61" s="70"/>
      <c r="T61" s="70"/>
      <c r="U61" s="70"/>
      <c r="V61" s="70"/>
      <c r="W61" s="70"/>
      <c r="X61" s="70"/>
      <c r="Y61" s="70"/>
      <c r="Z61" s="70"/>
    </row>
    <row r="62" spans="1:26" x14ac:dyDescent="0.25">
      <c r="A62" s="17"/>
      <c r="B62" s="17"/>
      <c r="C62" s="17"/>
      <c r="D62" s="101"/>
      <c r="E62" s="17"/>
      <c r="F62" s="17"/>
      <c r="G62" s="17"/>
      <c r="H62" s="17"/>
      <c r="I62" s="17"/>
      <c r="J62" s="21"/>
      <c r="K62" s="17"/>
      <c r="L62" s="17"/>
      <c r="M62" s="17"/>
      <c r="N62" s="17"/>
      <c r="O62" s="17"/>
      <c r="P62" s="17"/>
      <c r="Q62" s="101"/>
      <c r="R62" s="17"/>
      <c r="S62" s="17"/>
      <c r="T62" s="17"/>
      <c r="U62" s="17"/>
      <c r="V62" s="17"/>
      <c r="W62" s="17"/>
      <c r="X62" s="17"/>
      <c r="Y62" s="17"/>
      <c r="Z62" s="17"/>
    </row>
    <row r="63" spans="1:26" ht="28.5" customHeight="1" x14ac:dyDescent="0.25">
      <c r="A63" s="77" t="s">
        <v>196</v>
      </c>
      <c r="B63" s="17"/>
      <c r="C63" s="17"/>
      <c r="D63" s="102">
        <f>SUM(D8,D10,D16,D20,D27,D31,D36,D41,D44,D49,D54,)</f>
        <v>0</v>
      </c>
      <c r="E63" s="102">
        <f t="shared" ref="E63:Z63" si="19">SUM(E8,E10,E16,E20,E27,E31,E36,E41,E44,E49,E54,)</f>
        <v>0</v>
      </c>
      <c r="F63" s="102">
        <f t="shared" si="19"/>
        <v>0</v>
      </c>
      <c r="G63" s="102">
        <f t="shared" si="19"/>
        <v>0</v>
      </c>
      <c r="H63" s="102">
        <f t="shared" si="19"/>
        <v>0</v>
      </c>
      <c r="I63" s="102">
        <f t="shared" si="19"/>
        <v>0</v>
      </c>
      <c r="J63" s="102">
        <f t="shared" si="19"/>
        <v>0</v>
      </c>
      <c r="K63" s="102">
        <f t="shared" si="19"/>
        <v>0</v>
      </c>
      <c r="L63" s="102">
        <f t="shared" si="19"/>
        <v>0</v>
      </c>
      <c r="M63" s="102">
        <f t="shared" si="19"/>
        <v>0</v>
      </c>
      <c r="N63" s="102">
        <f t="shared" si="19"/>
        <v>0</v>
      </c>
      <c r="O63" s="102">
        <f t="shared" si="19"/>
        <v>0</v>
      </c>
      <c r="P63" s="102">
        <f t="shared" si="19"/>
        <v>0</v>
      </c>
      <c r="Q63" s="102">
        <f t="shared" si="19"/>
        <v>0</v>
      </c>
      <c r="R63" s="102">
        <f t="shared" si="19"/>
        <v>0</v>
      </c>
      <c r="S63" s="102">
        <f t="shared" si="19"/>
        <v>0</v>
      </c>
      <c r="T63" s="102">
        <f t="shared" si="19"/>
        <v>0</v>
      </c>
      <c r="U63" s="102">
        <f t="shared" si="19"/>
        <v>0</v>
      </c>
      <c r="V63" s="102">
        <f t="shared" si="19"/>
        <v>0</v>
      </c>
      <c r="W63" s="102">
        <f t="shared" si="19"/>
        <v>0</v>
      </c>
      <c r="X63" s="102">
        <f t="shared" si="19"/>
        <v>0</v>
      </c>
      <c r="Y63" s="102">
        <f t="shared" si="19"/>
        <v>0</v>
      </c>
      <c r="Z63" s="102">
        <f t="shared" si="19"/>
        <v>0</v>
      </c>
    </row>
    <row r="64" spans="1:26" x14ac:dyDescent="0.25">
      <c r="A64" s="26"/>
      <c r="B64" s="17"/>
      <c r="C64" s="17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17"/>
      <c r="V64" s="17"/>
      <c r="W64" s="17"/>
      <c r="X64" s="17"/>
      <c r="Y64" s="17"/>
      <c r="Z64" s="17"/>
    </row>
    <row r="65" spans="1:26" x14ac:dyDescent="0.25">
      <c r="A65" s="47" t="s">
        <v>292</v>
      </c>
      <c r="B65" s="42"/>
      <c r="C65" s="42"/>
      <c r="D65" s="47">
        <v>101</v>
      </c>
      <c r="E65" s="47">
        <v>3</v>
      </c>
      <c r="F65" s="47">
        <v>19</v>
      </c>
      <c r="G65" s="47">
        <v>4</v>
      </c>
      <c r="H65" s="47">
        <v>15</v>
      </c>
      <c r="I65" s="47">
        <v>2</v>
      </c>
      <c r="J65" s="47">
        <v>1</v>
      </c>
      <c r="K65" s="47">
        <v>10</v>
      </c>
      <c r="L65" s="47">
        <v>2</v>
      </c>
      <c r="M65" s="47">
        <v>14</v>
      </c>
      <c r="N65" s="47">
        <v>4</v>
      </c>
      <c r="O65" s="47">
        <v>1</v>
      </c>
      <c r="P65" s="47">
        <v>26</v>
      </c>
      <c r="Q65" s="47">
        <v>5</v>
      </c>
      <c r="R65" s="47">
        <v>0</v>
      </c>
      <c r="S65" s="47">
        <v>0</v>
      </c>
      <c r="T65" s="47">
        <v>0</v>
      </c>
      <c r="U65" s="47">
        <v>0</v>
      </c>
      <c r="V65" s="47">
        <v>0</v>
      </c>
      <c r="W65" s="47">
        <v>0</v>
      </c>
      <c r="X65" s="47">
        <v>0</v>
      </c>
      <c r="Y65" s="47">
        <v>0</v>
      </c>
      <c r="Z65" s="47">
        <v>5</v>
      </c>
    </row>
    <row r="66" spans="1:26" x14ac:dyDescent="0.25">
      <c r="A66" s="44" t="s">
        <v>293</v>
      </c>
      <c r="B66" s="45"/>
      <c r="C66" s="45"/>
      <c r="D66" s="54">
        <f t="shared" ref="D66:Z66" si="20">D6-D65</f>
        <v>-101</v>
      </c>
      <c r="E66" s="54">
        <f t="shared" si="20"/>
        <v>-3</v>
      </c>
      <c r="F66" s="54">
        <f t="shared" si="20"/>
        <v>-19</v>
      </c>
      <c r="G66" s="54">
        <f t="shared" si="20"/>
        <v>-4</v>
      </c>
      <c r="H66" s="54">
        <f t="shared" si="20"/>
        <v>-15</v>
      </c>
      <c r="I66" s="54">
        <f t="shared" si="20"/>
        <v>-2</v>
      </c>
      <c r="J66" s="54">
        <f t="shared" si="20"/>
        <v>-1</v>
      </c>
      <c r="K66" s="54">
        <f t="shared" si="20"/>
        <v>-10</v>
      </c>
      <c r="L66" s="54">
        <f t="shared" si="20"/>
        <v>-2</v>
      </c>
      <c r="M66" s="54">
        <f t="shared" si="20"/>
        <v>-14</v>
      </c>
      <c r="N66" s="54">
        <f t="shared" si="20"/>
        <v>-4</v>
      </c>
      <c r="O66" s="54">
        <f t="shared" si="20"/>
        <v>-1</v>
      </c>
      <c r="P66" s="54">
        <f t="shared" si="20"/>
        <v>-26</v>
      </c>
      <c r="Q66" s="54">
        <f t="shared" si="20"/>
        <v>-5</v>
      </c>
      <c r="R66" s="54">
        <f t="shared" si="20"/>
        <v>0</v>
      </c>
      <c r="S66" s="54">
        <f t="shared" si="20"/>
        <v>0</v>
      </c>
      <c r="T66" s="54">
        <f t="shared" si="20"/>
        <v>0</v>
      </c>
      <c r="U66" s="54">
        <f t="shared" si="20"/>
        <v>0</v>
      </c>
      <c r="V66" s="54">
        <f t="shared" si="20"/>
        <v>0</v>
      </c>
      <c r="W66" s="54">
        <f t="shared" si="20"/>
        <v>0</v>
      </c>
      <c r="X66" s="54">
        <f t="shared" si="20"/>
        <v>0</v>
      </c>
      <c r="Y66" s="54">
        <f t="shared" si="20"/>
        <v>0</v>
      </c>
      <c r="Z66" s="54">
        <f t="shared" si="20"/>
        <v>-5</v>
      </c>
    </row>
    <row r="67" spans="1:26" ht="120.75" customHeight="1" x14ac:dyDescent="0.25">
      <c r="A67" s="296" t="s">
        <v>296</v>
      </c>
      <c r="B67" s="297"/>
      <c r="C67" s="298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</row>
    <row r="68" spans="1:26" x14ac:dyDescent="0.25">
      <c r="A68" s="23"/>
    </row>
    <row r="69" spans="1:26" x14ac:dyDescent="0.25">
      <c r="A69" s="23"/>
    </row>
    <row r="70" spans="1:26" x14ac:dyDescent="0.25">
      <c r="A70" s="23"/>
    </row>
    <row r="71" spans="1:26" x14ac:dyDescent="0.25">
      <c r="A71" s="23"/>
    </row>
    <row r="72" spans="1:26" x14ac:dyDescent="0.25">
      <c r="A72" s="23"/>
    </row>
    <row r="73" spans="1:26" x14ac:dyDescent="0.25">
      <c r="A73" s="23"/>
    </row>
    <row r="74" spans="1:26" x14ac:dyDescent="0.25">
      <c r="A74" s="23"/>
    </row>
    <row r="75" spans="1:26" x14ac:dyDescent="0.25">
      <c r="A75" s="23"/>
    </row>
    <row r="76" spans="1:26" x14ac:dyDescent="0.25">
      <c r="A76" s="23"/>
    </row>
    <row r="77" spans="1:26" x14ac:dyDescent="0.25">
      <c r="A77" s="23"/>
    </row>
    <row r="78" spans="1:26" x14ac:dyDescent="0.25">
      <c r="A78" s="23"/>
    </row>
    <row r="79" spans="1:26" x14ac:dyDescent="0.25">
      <c r="A79" s="23"/>
    </row>
    <row r="80" spans="1:26" x14ac:dyDescent="0.25">
      <c r="A80" s="23"/>
    </row>
    <row r="81" spans="1:1" x14ac:dyDescent="0.25">
      <c r="A81" s="23"/>
    </row>
    <row r="82" spans="1:1" x14ac:dyDescent="0.25">
      <c r="A82" s="23"/>
    </row>
    <row r="83" spans="1:1" x14ac:dyDescent="0.25">
      <c r="A83" s="23"/>
    </row>
    <row r="84" spans="1:1" x14ac:dyDescent="0.25">
      <c r="A84" s="23"/>
    </row>
    <row r="85" spans="1:1" x14ac:dyDescent="0.25">
      <c r="A85" s="23"/>
    </row>
    <row r="86" spans="1:1" x14ac:dyDescent="0.25">
      <c r="A86" s="23"/>
    </row>
    <row r="87" spans="1:1" x14ac:dyDescent="0.25">
      <c r="A87" s="23"/>
    </row>
    <row r="88" spans="1:1" x14ac:dyDescent="0.25">
      <c r="A88" s="23"/>
    </row>
    <row r="89" spans="1:1" x14ac:dyDescent="0.25">
      <c r="A89" s="23"/>
    </row>
    <row r="90" spans="1:1" x14ac:dyDescent="0.25">
      <c r="A90" s="23"/>
    </row>
    <row r="91" spans="1:1" x14ac:dyDescent="0.25">
      <c r="A91" s="23"/>
    </row>
    <row r="92" spans="1:1" x14ac:dyDescent="0.25">
      <c r="A92" s="23"/>
    </row>
    <row r="93" spans="1:1" x14ac:dyDescent="0.25">
      <c r="A93" s="23"/>
    </row>
    <row r="94" spans="1:1" x14ac:dyDescent="0.25">
      <c r="A94" s="23"/>
    </row>
    <row r="95" spans="1:1" x14ac:dyDescent="0.25">
      <c r="A95" s="23"/>
    </row>
    <row r="96" spans="1:1" x14ac:dyDescent="0.25">
      <c r="A96" s="23"/>
    </row>
    <row r="97" spans="1:1" x14ac:dyDescent="0.25">
      <c r="A97" s="23"/>
    </row>
    <row r="98" spans="1:1" x14ac:dyDescent="0.25">
      <c r="A98" s="23"/>
    </row>
    <row r="99" spans="1:1" x14ac:dyDescent="0.25">
      <c r="A99" s="23"/>
    </row>
    <row r="100" spans="1:1" x14ac:dyDescent="0.25">
      <c r="A100" s="23"/>
    </row>
    <row r="101" spans="1:1" x14ac:dyDescent="0.25">
      <c r="A101" s="23"/>
    </row>
    <row r="102" spans="1:1" x14ac:dyDescent="0.25">
      <c r="A102" s="23"/>
    </row>
    <row r="103" spans="1:1" x14ac:dyDescent="0.25">
      <c r="A103" s="23"/>
    </row>
    <row r="104" spans="1:1" x14ac:dyDescent="0.25">
      <c r="A104" s="23"/>
    </row>
    <row r="105" spans="1:1" x14ac:dyDescent="0.25">
      <c r="A105" s="23"/>
    </row>
    <row r="106" spans="1:1" x14ac:dyDescent="0.25">
      <c r="A106" s="23"/>
    </row>
    <row r="107" spans="1:1" x14ac:dyDescent="0.25">
      <c r="A107" s="23"/>
    </row>
    <row r="108" spans="1:1" x14ac:dyDescent="0.25">
      <c r="A108" s="23"/>
    </row>
    <row r="109" spans="1:1" x14ac:dyDescent="0.25">
      <c r="A109" s="23"/>
    </row>
    <row r="110" spans="1:1" x14ac:dyDescent="0.25">
      <c r="A110" s="23"/>
    </row>
    <row r="111" spans="1:1" x14ac:dyDescent="0.25">
      <c r="A111" s="23"/>
    </row>
    <row r="112" spans="1:1" x14ac:dyDescent="0.25">
      <c r="A112" s="23"/>
    </row>
    <row r="113" spans="1:1" x14ac:dyDescent="0.25">
      <c r="A113" s="23"/>
    </row>
    <row r="114" spans="1:1" x14ac:dyDescent="0.25">
      <c r="A114" s="23"/>
    </row>
    <row r="115" spans="1:1" x14ac:dyDescent="0.25">
      <c r="A115" s="23"/>
    </row>
    <row r="116" spans="1:1" x14ac:dyDescent="0.25">
      <c r="A116" s="23"/>
    </row>
    <row r="117" spans="1:1" x14ac:dyDescent="0.25">
      <c r="A117" s="23"/>
    </row>
    <row r="118" spans="1:1" x14ac:dyDescent="0.25">
      <c r="A118" s="23"/>
    </row>
    <row r="119" spans="1:1" x14ac:dyDescent="0.25">
      <c r="A119" s="23"/>
    </row>
    <row r="120" spans="1:1" x14ac:dyDescent="0.25">
      <c r="A120" s="23"/>
    </row>
    <row r="121" spans="1:1" x14ac:dyDescent="0.25">
      <c r="A121" s="23"/>
    </row>
    <row r="122" spans="1:1" x14ac:dyDescent="0.25">
      <c r="A122" s="23"/>
    </row>
    <row r="123" spans="1:1" x14ac:dyDescent="0.25">
      <c r="A123" s="23"/>
    </row>
    <row r="124" spans="1:1" x14ac:dyDescent="0.25">
      <c r="A124" s="23"/>
    </row>
    <row r="125" spans="1:1" x14ac:dyDescent="0.25">
      <c r="A125" s="23"/>
    </row>
    <row r="126" spans="1:1" x14ac:dyDescent="0.25">
      <c r="A126" s="23"/>
    </row>
    <row r="127" spans="1:1" x14ac:dyDescent="0.25">
      <c r="A127" s="23"/>
    </row>
    <row r="128" spans="1:1" x14ac:dyDescent="0.25">
      <c r="A128" s="23"/>
    </row>
    <row r="129" spans="1:1" x14ac:dyDescent="0.25">
      <c r="A129" s="23"/>
    </row>
    <row r="130" spans="1:1" x14ac:dyDescent="0.25">
      <c r="A130" s="23"/>
    </row>
    <row r="131" spans="1:1" x14ac:dyDescent="0.25">
      <c r="A131" s="23"/>
    </row>
    <row r="132" spans="1:1" x14ac:dyDescent="0.25">
      <c r="A132" s="23"/>
    </row>
    <row r="133" spans="1:1" x14ac:dyDescent="0.25">
      <c r="A133" s="23"/>
    </row>
    <row r="134" spans="1:1" x14ac:dyDescent="0.25">
      <c r="A134" s="23"/>
    </row>
    <row r="135" spans="1:1" x14ac:dyDescent="0.25">
      <c r="A135" s="23"/>
    </row>
    <row r="136" spans="1:1" x14ac:dyDescent="0.25">
      <c r="A136" s="23"/>
    </row>
    <row r="137" spans="1:1" x14ac:dyDescent="0.25">
      <c r="A137" s="23"/>
    </row>
    <row r="138" spans="1:1" x14ac:dyDescent="0.25">
      <c r="A138" s="23"/>
    </row>
    <row r="139" spans="1:1" x14ac:dyDescent="0.25">
      <c r="A139" s="23"/>
    </row>
    <row r="140" spans="1:1" x14ac:dyDescent="0.25">
      <c r="A140" s="23"/>
    </row>
    <row r="141" spans="1:1" x14ac:dyDescent="0.25">
      <c r="A141" s="23"/>
    </row>
    <row r="142" spans="1:1" x14ac:dyDescent="0.25">
      <c r="A142" s="23"/>
    </row>
    <row r="143" spans="1:1" x14ac:dyDescent="0.25">
      <c r="A143" s="23"/>
    </row>
    <row r="144" spans="1:1" x14ac:dyDescent="0.25">
      <c r="A144" s="23"/>
    </row>
    <row r="145" spans="1:1" x14ac:dyDescent="0.25">
      <c r="A145" s="23"/>
    </row>
    <row r="146" spans="1:1" x14ac:dyDescent="0.25">
      <c r="A146" s="23"/>
    </row>
    <row r="147" spans="1:1" x14ac:dyDescent="0.25">
      <c r="A147" s="23"/>
    </row>
    <row r="148" spans="1:1" x14ac:dyDescent="0.25">
      <c r="A148" s="23"/>
    </row>
    <row r="149" spans="1:1" x14ac:dyDescent="0.25">
      <c r="A149" s="23"/>
    </row>
    <row r="150" spans="1:1" x14ac:dyDescent="0.25">
      <c r="A150" s="23"/>
    </row>
    <row r="151" spans="1:1" x14ac:dyDescent="0.25">
      <c r="A151" s="23"/>
    </row>
    <row r="152" spans="1:1" x14ac:dyDescent="0.25">
      <c r="A152" s="23"/>
    </row>
    <row r="153" spans="1:1" x14ac:dyDescent="0.25">
      <c r="A153" s="23"/>
    </row>
    <row r="154" spans="1:1" x14ac:dyDescent="0.25">
      <c r="A154" s="23"/>
    </row>
    <row r="155" spans="1:1" x14ac:dyDescent="0.25">
      <c r="A155" s="23"/>
    </row>
    <row r="156" spans="1:1" x14ac:dyDescent="0.25">
      <c r="A156" s="23"/>
    </row>
    <row r="157" spans="1:1" x14ac:dyDescent="0.25">
      <c r="A157" s="23"/>
    </row>
    <row r="158" spans="1:1" x14ac:dyDescent="0.25">
      <c r="A158" s="23"/>
    </row>
    <row r="159" spans="1:1" x14ac:dyDescent="0.25">
      <c r="A159" s="23"/>
    </row>
  </sheetData>
  <sheetProtection sort="0" autoFilter="0"/>
  <mergeCells count="2">
    <mergeCell ref="A2:T2"/>
    <mergeCell ref="A67:C67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P69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K67" sqref="K67"/>
    </sheetView>
  </sheetViews>
  <sheetFormatPr defaultColWidth="11.7109375" defaultRowHeight="15" x14ac:dyDescent="0.25"/>
  <cols>
    <col min="1" max="1" width="43" style="23" customWidth="1"/>
    <col min="2" max="2" width="18.28515625" style="23" customWidth="1"/>
    <col min="3" max="3" width="15.42578125" style="23" customWidth="1"/>
    <col min="4" max="4" width="18.140625" style="23" customWidth="1"/>
    <col min="5" max="5" width="15.5703125" style="23" customWidth="1"/>
    <col min="6" max="6" width="16" style="23" customWidth="1"/>
    <col min="7" max="7" width="17.42578125" style="23" customWidth="1"/>
    <col min="8" max="8" width="13.28515625" style="23" customWidth="1"/>
    <col min="9" max="13" width="11.7109375" style="23"/>
    <col min="14" max="14" width="12.7109375" style="23" customWidth="1"/>
    <col min="15" max="15" width="11.7109375" style="23"/>
    <col min="16" max="16" width="17" style="23" customWidth="1"/>
    <col min="17" max="16384" width="11.7109375" style="23"/>
  </cols>
  <sheetData>
    <row r="2" spans="1:16" ht="18.75" x14ac:dyDescent="0.25">
      <c r="A2" s="299" t="s">
        <v>129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</row>
    <row r="4" spans="1:16" ht="150" x14ac:dyDescent="0.25">
      <c r="A4" s="33" t="s">
        <v>106</v>
      </c>
      <c r="B4" s="33" t="s">
        <v>107</v>
      </c>
      <c r="C4" s="33" t="s">
        <v>130</v>
      </c>
      <c r="D4" s="33" t="s">
        <v>131</v>
      </c>
      <c r="E4" s="33" t="s">
        <v>132</v>
      </c>
      <c r="F4" s="33" t="s">
        <v>133</v>
      </c>
      <c r="G4" s="33" t="s">
        <v>134</v>
      </c>
      <c r="H4" s="33" t="s">
        <v>135</v>
      </c>
      <c r="I4" s="33" t="s">
        <v>136</v>
      </c>
      <c r="J4" s="33" t="s">
        <v>137</v>
      </c>
      <c r="K4" s="33" t="s">
        <v>138</v>
      </c>
      <c r="L4" s="33" t="s">
        <v>139</v>
      </c>
      <c r="M4" s="33" t="s">
        <v>140</v>
      </c>
      <c r="N4" s="33" t="s">
        <v>141</v>
      </c>
      <c r="O4" s="33" t="s">
        <v>142</v>
      </c>
      <c r="P4" s="33" t="s">
        <v>143</v>
      </c>
    </row>
    <row r="5" spans="1:16" s="34" customFormat="1" x14ac:dyDescent="0.25">
      <c r="A5" s="19"/>
      <c r="B5" s="18">
        <v>1</v>
      </c>
      <c r="C5" s="18">
        <v>2</v>
      </c>
      <c r="D5" s="18">
        <v>3</v>
      </c>
      <c r="E5" s="18">
        <v>4</v>
      </c>
      <c r="F5" s="18">
        <v>5</v>
      </c>
      <c r="G5" s="18">
        <v>6</v>
      </c>
      <c r="H5" s="18">
        <v>7</v>
      </c>
      <c r="I5" s="18">
        <v>8</v>
      </c>
      <c r="J5" s="18">
        <v>9</v>
      </c>
      <c r="K5" s="18">
        <v>10</v>
      </c>
      <c r="L5" s="18">
        <v>11</v>
      </c>
      <c r="M5" s="18">
        <v>12</v>
      </c>
      <c r="N5" s="18">
        <v>13</v>
      </c>
      <c r="O5" s="18">
        <v>14</v>
      </c>
      <c r="P5" s="18">
        <v>15</v>
      </c>
    </row>
    <row r="6" spans="1:16" ht="33.75" customHeight="1" x14ac:dyDescent="0.25">
      <c r="A6" s="97" t="s">
        <v>243</v>
      </c>
      <c r="B6" s="39">
        <v>52623000000</v>
      </c>
      <c r="C6" s="40" t="s">
        <v>175</v>
      </c>
      <c r="D6" s="56">
        <f>SUM(D9,D11:D15,D17:D19,D21:D26,D28:D30,D32:D35,D37:D40,D42:D43,D45:D48,D50:D53,D55:D60)</f>
        <v>0</v>
      </c>
      <c r="E6" s="56">
        <f t="shared" ref="E6:P6" si="0">SUM(E9,E11:E15,E17:E19,E21:E26,E28:E30,E32:E35,E37:E40,E42:E43,E45:E48,E50:E53,E55:E60)</f>
        <v>0</v>
      </c>
      <c r="F6" s="56">
        <f t="shared" si="0"/>
        <v>0</v>
      </c>
      <c r="G6" s="56">
        <f t="shared" si="0"/>
        <v>0</v>
      </c>
      <c r="H6" s="56">
        <f t="shared" si="0"/>
        <v>0</v>
      </c>
      <c r="I6" s="56">
        <f t="shared" si="0"/>
        <v>0</v>
      </c>
      <c r="J6" s="56">
        <f t="shared" si="0"/>
        <v>0</v>
      </c>
      <c r="K6" s="56">
        <f t="shared" si="0"/>
        <v>0</v>
      </c>
      <c r="L6" s="56">
        <f t="shared" si="0"/>
        <v>0</v>
      </c>
      <c r="M6" s="56">
        <f t="shared" si="0"/>
        <v>0</v>
      </c>
      <c r="N6" s="56">
        <f t="shared" si="0"/>
        <v>0</v>
      </c>
      <c r="O6" s="56">
        <f t="shared" si="0"/>
        <v>0</v>
      </c>
      <c r="P6" s="56">
        <f t="shared" si="0"/>
        <v>0</v>
      </c>
    </row>
    <row r="7" spans="1:16" ht="27" customHeight="1" x14ac:dyDescent="0.25">
      <c r="A7" s="76" t="s">
        <v>178</v>
      </c>
      <c r="B7" s="105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</row>
    <row r="8" spans="1:16" ht="15" customHeight="1" x14ac:dyDescent="0.25">
      <c r="A8" s="26" t="s">
        <v>238</v>
      </c>
      <c r="B8" s="36">
        <v>52623151000</v>
      </c>
      <c r="C8" s="38" t="s">
        <v>175</v>
      </c>
      <c r="D8" s="75">
        <f>D9</f>
        <v>0</v>
      </c>
      <c r="E8" s="75">
        <f t="shared" ref="E8:P8" si="1">E9</f>
        <v>0</v>
      </c>
      <c r="F8" s="75">
        <f t="shared" si="1"/>
        <v>0</v>
      </c>
      <c r="G8" s="75">
        <f t="shared" si="1"/>
        <v>0</v>
      </c>
      <c r="H8" s="75">
        <f t="shared" si="1"/>
        <v>0</v>
      </c>
      <c r="I8" s="75">
        <f t="shared" si="1"/>
        <v>0</v>
      </c>
      <c r="J8" s="75">
        <f t="shared" si="1"/>
        <v>0</v>
      </c>
      <c r="K8" s="75">
        <f t="shared" si="1"/>
        <v>0</v>
      </c>
      <c r="L8" s="75">
        <f t="shared" si="1"/>
        <v>0</v>
      </c>
      <c r="M8" s="75">
        <f t="shared" si="1"/>
        <v>0</v>
      </c>
      <c r="N8" s="75">
        <f t="shared" si="1"/>
        <v>0</v>
      </c>
      <c r="O8" s="75">
        <f t="shared" si="1"/>
        <v>0</v>
      </c>
      <c r="P8" s="75">
        <f t="shared" si="1"/>
        <v>0</v>
      </c>
    </row>
    <row r="9" spans="1:16" ht="15" customHeight="1" x14ac:dyDescent="0.25">
      <c r="A9" s="115" t="s">
        <v>248</v>
      </c>
      <c r="B9" s="31" t="s">
        <v>175</v>
      </c>
      <c r="C9" s="116">
        <v>52623151051</v>
      </c>
      <c r="D9" s="246"/>
      <c r="E9" s="246"/>
      <c r="F9" s="246"/>
      <c r="G9" s="246"/>
      <c r="H9" s="246"/>
      <c r="I9" s="246"/>
      <c r="J9" s="246"/>
      <c r="K9" s="246"/>
      <c r="L9" s="246"/>
      <c r="M9" s="246"/>
      <c r="N9" s="246"/>
      <c r="O9" s="246"/>
      <c r="P9" s="246"/>
    </row>
    <row r="10" spans="1:16" ht="15" customHeight="1" x14ac:dyDescent="0.25">
      <c r="A10" s="111" t="s">
        <v>199</v>
      </c>
      <c r="B10" s="32">
        <v>52623402000</v>
      </c>
      <c r="C10" s="117" t="s">
        <v>175</v>
      </c>
      <c r="D10" s="75">
        <f>SUM(D11:D15)</f>
        <v>0</v>
      </c>
      <c r="E10" s="75">
        <f t="shared" ref="E10:P10" si="2">SUM(E11:E15)</f>
        <v>0</v>
      </c>
      <c r="F10" s="75">
        <f t="shared" si="2"/>
        <v>0</v>
      </c>
      <c r="G10" s="75">
        <f t="shared" si="2"/>
        <v>0</v>
      </c>
      <c r="H10" s="75">
        <f t="shared" si="2"/>
        <v>0</v>
      </c>
      <c r="I10" s="75">
        <f t="shared" si="2"/>
        <v>0</v>
      </c>
      <c r="J10" s="75">
        <f t="shared" si="2"/>
        <v>0</v>
      </c>
      <c r="K10" s="75">
        <f t="shared" si="2"/>
        <v>0</v>
      </c>
      <c r="L10" s="75">
        <f t="shared" si="2"/>
        <v>0</v>
      </c>
      <c r="M10" s="75">
        <f t="shared" si="2"/>
        <v>0</v>
      </c>
      <c r="N10" s="75">
        <f t="shared" si="2"/>
        <v>0</v>
      </c>
      <c r="O10" s="75">
        <f t="shared" si="2"/>
        <v>0</v>
      </c>
      <c r="P10" s="75">
        <f t="shared" si="2"/>
        <v>0</v>
      </c>
    </row>
    <row r="11" spans="1:16" ht="15" customHeight="1" x14ac:dyDescent="0.25">
      <c r="A11" s="115" t="s">
        <v>244</v>
      </c>
      <c r="B11" s="20" t="s">
        <v>175</v>
      </c>
      <c r="C11" s="116">
        <v>52623402101</v>
      </c>
      <c r="D11" s="246"/>
      <c r="E11" s="246"/>
      <c r="F11" s="246"/>
      <c r="G11" s="246"/>
      <c r="H11" s="246"/>
      <c r="I11" s="246"/>
      <c r="J11" s="246"/>
      <c r="K11" s="246"/>
      <c r="L11" s="246"/>
      <c r="M11" s="246"/>
      <c r="N11" s="246"/>
      <c r="O11" s="246"/>
      <c r="P11" s="246"/>
    </row>
    <row r="12" spans="1:16" ht="15" customHeight="1" x14ac:dyDescent="0.25">
      <c r="A12" s="115" t="s">
        <v>245</v>
      </c>
      <c r="B12" s="20" t="s">
        <v>175</v>
      </c>
      <c r="C12" s="116">
        <v>52623402106</v>
      </c>
      <c r="D12" s="246"/>
      <c r="E12" s="246"/>
      <c r="F12" s="246"/>
      <c r="G12" s="246"/>
      <c r="H12" s="246"/>
      <c r="I12" s="246"/>
      <c r="J12" s="246"/>
      <c r="K12" s="246"/>
      <c r="L12" s="246"/>
      <c r="M12" s="246"/>
      <c r="N12" s="246"/>
      <c r="O12" s="246"/>
      <c r="P12" s="246"/>
    </row>
    <row r="13" spans="1:16" ht="15" customHeight="1" x14ac:dyDescent="0.25">
      <c r="A13" s="115" t="s">
        <v>246</v>
      </c>
      <c r="B13" s="20" t="s">
        <v>175</v>
      </c>
      <c r="C13" s="116">
        <v>52623402111</v>
      </c>
      <c r="D13" s="246"/>
      <c r="E13" s="246"/>
      <c r="F13" s="246"/>
      <c r="G13" s="246"/>
      <c r="H13" s="246"/>
      <c r="I13" s="246"/>
      <c r="J13" s="246"/>
      <c r="K13" s="246"/>
      <c r="L13" s="246"/>
      <c r="M13" s="246"/>
      <c r="N13" s="246"/>
      <c r="O13" s="246"/>
      <c r="P13" s="246"/>
    </row>
    <row r="14" spans="1:16" ht="15" customHeight="1" x14ac:dyDescent="0.25">
      <c r="A14" s="115" t="s">
        <v>247</v>
      </c>
      <c r="B14" s="20" t="s">
        <v>175</v>
      </c>
      <c r="C14" s="116">
        <v>52623402116</v>
      </c>
      <c r="D14" s="246"/>
      <c r="E14" s="246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</row>
    <row r="15" spans="1:16" ht="15" customHeight="1" x14ac:dyDescent="0.25">
      <c r="A15" s="115" t="s">
        <v>249</v>
      </c>
      <c r="B15" s="20" t="s">
        <v>175</v>
      </c>
      <c r="C15" s="116">
        <v>52623402121</v>
      </c>
      <c r="D15" s="246"/>
      <c r="E15" s="246"/>
      <c r="F15" s="246"/>
      <c r="G15" s="246"/>
      <c r="H15" s="246"/>
      <c r="I15" s="246"/>
      <c r="J15" s="246"/>
      <c r="K15" s="246"/>
      <c r="L15" s="246"/>
      <c r="M15" s="246"/>
      <c r="N15" s="246"/>
      <c r="O15" s="246"/>
      <c r="P15" s="246"/>
    </row>
    <row r="16" spans="1:16" ht="15" customHeight="1" x14ac:dyDescent="0.25">
      <c r="A16" s="111" t="s">
        <v>200</v>
      </c>
      <c r="B16" s="32">
        <v>52623404000</v>
      </c>
      <c r="C16" s="119" t="s">
        <v>175</v>
      </c>
      <c r="D16" s="75">
        <f t="shared" ref="D16" si="3">SUM(D17:D19)</f>
        <v>0</v>
      </c>
      <c r="E16" s="75">
        <f t="shared" ref="E16:P16" si="4">SUM(E17:E19)</f>
        <v>0</v>
      </c>
      <c r="F16" s="75">
        <f t="shared" si="4"/>
        <v>0</v>
      </c>
      <c r="G16" s="75">
        <f t="shared" si="4"/>
        <v>0</v>
      </c>
      <c r="H16" s="75">
        <f t="shared" si="4"/>
        <v>0</v>
      </c>
      <c r="I16" s="75">
        <f t="shared" si="4"/>
        <v>0</v>
      </c>
      <c r="J16" s="75">
        <f t="shared" si="4"/>
        <v>0</v>
      </c>
      <c r="K16" s="75">
        <f t="shared" si="4"/>
        <v>0</v>
      </c>
      <c r="L16" s="75">
        <f t="shared" si="4"/>
        <v>0</v>
      </c>
      <c r="M16" s="75">
        <f t="shared" si="4"/>
        <v>0</v>
      </c>
      <c r="N16" s="75">
        <f t="shared" si="4"/>
        <v>0</v>
      </c>
      <c r="O16" s="75">
        <f t="shared" si="4"/>
        <v>0</v>
      </c>
      <c r="P16" s="75">
        <f t="shared" si="4"/>
        <v>0</v>
      </c>
    </row>
    <row r="17" spans="1:16" ht="15" customHeight="1" x14ac:dyDescent="0.25">
      <c r="A17" s="115" t="s">
        <v>250</v>
      </c>
      <c r="B17" s="20" t="s">
        <v>175</v>
      </c>
      <c r="C17" s="116">
        <v>52623404101</v>
      </c>
      <c r="D17" s="246"/>
      <c r="E17" s="246"/>
      <c r="F17" s="246"/>
      <c r="G17" s="246"/>
      <c r="H17" s="246"/>
      <c r="I17" s="246"/>
      <c r="J17" s="246"/>
      <c r="K17" s="246"/>
      <c r="L17" s="246"/>
      <c r="M17" s="246"/>
      <c r="N17" s="246"/>
      <c r="O17" s="246"/>
      <c r="P17" s="246"/>
    </row>
    <row r="18" spans="1:16" ht="15" customHeight="1" x14ac:dyDescent="0.25">
      <c r="A18" s="115" t="s">
        <v>251</v>
      </c>
      <c r="B18" s="20" t="s">
        <v>175</v>
      </c>
      <c r="C18" s="116">
        <v>52623404106</v>
      </c>
      <c r="D18" s="246"/>
      <c r="E18" s="246"/>
      <c r="F18" s="246"/>
      <c r="G18" s="246"/>
      <c r="H18" s="246"/>
      <c r="I18" s="246"/>
      <c r="J18" s="246"/>
      <c r="K18" s="246"/>
      <c r="L18" s="246"/>
      <c r="M18" s="246"/>
      <c r="N18" s="246"/>
      <c r="O18" s="246"/>
      <c r="P18" s="246"/>
    </row>
    <row r="19" spans="1:16" ht="15" customHeight="1" x14ac:dyDescent="0.25">
      <c r="A19" s="115" t="s">
        <v>252</v>
      </c>
      <c r="B19" s="20" t="s">
        <v>175</v>
      </c>
      <c r="C19" s="116">
        <v>52623404111</v>
      </c>
      <c r="D19" s="246"/>
      <c r="E19" s="246"/>
      <c r="F19" s="246"/>
      <c r="G19" s="246"/>
      <c r="H19" s="246"/>
      <c r="I19" s="246"/>
      <c r="J19" s="246"/>
      <c r="K19" s="246"/>
      <c r="L19" s="246"/>
      <c r="M19" s="246"/>
      <c r="N19" s="246"/>
      <c r="O19" s="246"/>
      <c r="P19" s="246"/>
    </row>
    <row r="20" spans="1:16" ht="15" customHeight="1" x14ac:dyDescent="0.25">
      <c r="A20" s="111" t="s">
        <v>201</v>
      </c>
      <c r="B20" s="37" t="s">
        <v>213</v>
      </c>
      <c r="C20" s="117" t="s">
        <v>175</v>
      </c>
      <c r="D20" s="75">
        <f>SUM(D21:D26)</f>
        <v>0</v>
      </c>
      <c r="E20" s="75">
        <f t="shared" ref="E20:P20" si="5">SUM(E21:E26)</f>
        <v>0</v>
      </c>
      <c r="F20" s="75">
        <f t="shared" si="5"/>
        <v>0</v>
      </c>
      <c r="G20" s="75">
        <f t="shared" si="5"/>
        <v>0</v>
      </c>
      <c r="H20" s="75">
        <f t="shared" si="5"/>
        <v>0</v>
      </c>
      <c r="I20" s="75">
        <f t="shared" si="5"/>
        <v>0</v>
      </c>
      <c r="J20" s="75">
        <f t="shared" si="5"/>
        <v>0</v>
      </c>
      <c r="K20" s="75">
        <f t="shared" si="5"/>
        <v>0</v>
      </c>
      <c r="L20" s="75">
        <f t="shared" si="5"/>
        <v>0</v>
      </c>
      <c r="M20" s="75">
        <f t="shared" si="5"/>
        <v>0</v>
      </c>
      <c r="N20" s="75">
        <f t="shared" si="5"/>
        <v>0</v>
      </c>
      <c r="O20" s="75">
        <f t="shared" si="5"/>
        <v>0</v>
      </c>
      <c r="P20" s="75">
        <f t="shared" si="5"/>
        <v>0</v>
      </c>
    </row>
    <row r="21" spans="1:16" ht="15" customHeight="1" x14ac:dyDescent="0.25">
      <c r="A21" s="115" t="s">
        <v>253</v>
      </c>
      <c r="B21" s="20" t="s">
        <v>175</v>
      </c>
      <c r="C21" s="116">
        <v>52623407101</v>
      </c>
      <c r="D21" s="246"/>
      <c r="E21" s="246"/>
      <c r="F21" s="246"/>
      <c r="G21" s="246"/>
      <c r="H21" s="246"/>
      <c r="I21" s="246"/>
      <c r="J21" s="246"/>
      <c r="K21" s="246"/>
      <c r="L21" s="246"/>
      <c r="M21" s="246"/>
      <c r="N21" s="246"/>
      <c r="O21" s="246"/>
      <c r="P21" s="246"/>
    </row>
    <row r="22" spans="1:16" ht="15" customHeight="1" x14ac:dyDescent="0.25">
      <c r="A22" s="115" t="s">
        <v>254</v>
      </c>
      <c r="B22" s="20" t="s">
        <v>175</v>
      </c>
      <c r="C22" s="116">
        <v>52623407106</v>
      </c>
      <c r="D22" s="246"/>
      <c r="E22" s="246"/>
      <c r="F22" s="246"/>
      <c r="G22" s="246"/>
      <c r="H22" s="246"/>
      <c r="I22" s="246"/>
      <c r="J22" s="246"/>
      <c r="K22" s="246"/>
      <c r="L22" s="246"/>
      <c r="M22" s="246"/>
      <c r="N22" s="246"/>
      <c r="O22" s="246"/>
      <c r="P22" s="246"/>
    </row>
    <row r="23" spans="1:16" ht="15" customHeight="1" x14ac:dyDescent="0.25">
      <c r="A23" s="115" t="s">
        <v>255</v>
      </c>
      <c r="B23" s="20" t="s">
        <v>175</v>
      </c>
      <c r="C23" s="116">
        <v>52623407111</v>
      </c>
      <c r="D23" s="246"/>
      <c r="E23" s="246"/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</row>
    <row r="24" spans="1:16" ht="15" customHeight="1" x14ac:dyDescent="0.25">
      <c r="A24" s="115" t="s">
        <v>256</v>
      </c>
      <c r="B24" s="20" t="s">
        <v>175</v>
      </c>
      <c r="C24" s="116">
        <v>52623407116</v>
      </c>
      <c r="D24" s="246"/>
      <c r="E24" s="246"/>
      <c r="F24" s="246"/>
      <c r="G24" s="246"/>
      <c r="H24" s="246"/>
      <c r="I24" s="246"/>
      <c r="J24" s="246"/>
      <c r="K24" s="246"/>
      <c r="L24" s="246"/>
      <c r="M24" s="246"/>
      <c r="N24" s="246"/>
      <c r="O24" s="246"/>
      <c r="P24" s="246"/>
    </row>
    <row r="25" spans="1:16" ht="15" customHeight="1" x14ac:dyDescent="0.25">
      <c r="A25" s="115" t="s">
        <v>257</v>
      </c>
      <c r="B25" s="20" t="s">
        <v>175</v>
      </c>
      <c r="C25" s="116">
        <v>52623407121</v>
      </c>
      <c r="D25" s="246"/>
      <c r="E25" s="246"/>
      <c r="F25" s="246"/>
      <c r="G25" s="246"/>
      <c r="H25" s="246"/>
      <c r="I25" s="246"/>
      <c r="J25" s="246"/>
      <c r="K25" s="246"/>
      <c r="L25" s="246"/>
      <c r="M25" s="246"/>
      <c r="N25" s="246"/>
      <c r="O25" s="246"/>
      <c r="P25" s="246"/>
    </row>
    <row r="26" spans="1:16" ht="15" customHeight="1" x14ac:dyDescent="0.25">
      <c r="A26" s="115" t="s">
        <v>258</v>
      </c>
      <c r="B26" s="20" t="s">
        <v>175</v>
      </c>
      <c r="C26" s="116">
        <v>52623407126</v>
      </c>
      <c r="D26" s="247"/>
      <c r="E26" s="247"/>
      <c r="F26" s="247"/>
      <c r="G26" s="247"/>
      <c r="H26" s="247"/>
      <c r="I26" s="247"/>
      <c r="J26" s="247"/>
      <c r="K26" s="247"/>
      <c r="L26" s="247"/>
      <c r="M26" s="247"/>
      <c r="N26" s="247"/>
      <c r="O26" s="247"/>
      <c r="P26" s="247"/>
    </row>
    <row r="27" spans="1:16" ht="15" customHeight="1" x14ac:dyDescent="0.25">
      <c r="A27" s="111" t="s">
        <v>202</v>
      </c>
      <c r="B27" s="37" t="s">
        <v>214</v>
      </c>
      <c r="C27" s="117" t="s">
        <v>175</v>
      </c>
      <c r="D27" s="75">
        <f t="shared" ref="D27" si="6">SUM(D28:D30)</f>
        <v>0</v>
      </c>
      <c r="E27" s="75">
        <f t="shared" ref="E27:P27" si="7">SUM(E28:E30)</f>
        <v>0</v>
      </c>
      <c r="F27" s="75">
        <f t="shared" si="7"/>
        <v>0</v>
      </c>
      <c r="G27" s="75">
        <f t="shared" si="7"/>
        <v>0</v>
      </c>
      <c r="H27" s="75">
        <f t="shared" si="7"/>
        <v>0</v>
      </c>
      <c r="I27" s="75">
        <f t="shared" si="7"/>
        <v>0</v>
      </c>
      <c r="J27" s="75">
        <f t="shared" si="7"/>
        <v>0</v>
      </c>
      <c r="K27" s="75">
        <f t="shared" si="7"/>
        <v>0</v>
      </c>
      <c r="L27" s="75">
        <f t="shared" si="7"/>
        <v>0</v>
      </c>
      <c r="M27" s="75">
        <f t="shared" si="7"/>
        <v>0</v>
      </c>
      <c r="N27" s="75">
        <f t="shared" si="7"/>
        <v>0</v>
      </c>
      <c r="O27" s="75">
        <f t="shared" si="7"/>
        <v>0</v>
      </c>
      <c r="P27" s="75">
        <f t="shared" si="7"/>
        <v>0</v>
      </c>
    </row>
    <row r="28" spans="1:16" ht="15" customHeight="1" x14ac:dyDescent="0.25">
      <c r="A28" s="115" t="s">
        <v>259</v>
      </c>
      <c r="B28" s="20" t="s">
        <v>175</v>
      </c>
      <c r="C28" s="116">
        <v>52623410101</v>
      </c>
      <c r="D28" s="246"/>
      <c r="E28" s="246"/>
      <c r="F28" s="246"/>
      <c r="G28" s="246"/>
      <c r="H28" s="246"/>
      <c r="I28" s="246"/>
      <c r="J28" s="246"/>
      <c r="K28" s="246"/>
      <c r="L28" s="246"/>
      <c r="M28" s="246"/>
      <c r="N28" s="246"/>
      <c r="O28" s="246"/>
      <c r="P28" s="246"/>
    </row>
    <row r="29" spans="1:16" ht="15" customHeight="1" x14ac:dyDescent="0.25">
      <c r="A29" s="115" t="s">
        <v>260</v>
      </c>
      <c r="B29" s="20" t="s">
        <v>175</v>
      </c>
      <c r="C29" s="116">
        <v>52623410106</v>
      </c>
      <c r="D29" s="247"/>
      <c r="E29" s="247"/>
      <c r="F29" s="247"/>
      <c r="G29" s="247"/>
      <c r="H29" s="247"/>
      <c r="I29" s="247"/>
      <c r="J29" s="247"/>
      <c r="K29" s="247"/>
      <c r="L29" s="247"/>
      <c r="M29" s="247"/>
      <c r="N29" s="247"/>
      <c r="O29" s="247"/>
      <c r="P29" s="247"/>
    </row>
    <row r="30" spans="1:16" ht="15" customHeight="1" x14ac:dyDescent="0.25">
      <c r="A30" s="115" t="s">
        <v>261</v>
      </c>
      <c r="B30" s="20" t="s">
        <v>175</v>
      </c>
      <c r="C30" s="116">
        <v>52623410111</v>
      </c>
      <c r="D30" s="246"/>
      <c r="E30" s="246"/>
      <c r="F30" s="246"/>
      <c r="G30" s="246"/>
      <c r="H30" s="246"/>
      <c r="I30" s="246"/>
      <c r="J30" s="246"/>
      <c r="K30" s="246"/>
      <c r="L30" s="246"/>
      <c r="M30" s="246"/>
      <c r="N30" s="246"/>
      <c r="O30" s="246"/>
      <c r="P30" s="246"/>
    </row>
    <row r="31" spans="1:16" ht="15" customHeight="1" x14ac:dyDescent="0.25">
      <c r="A31" s="111" t="s">
        <v>203</v>
      </c>
      <c r="B31" s="37" t="s">
        <v>215</v>
      </c>
      <c r="C31" s="120" t="s">
        <v>175</v>
      </c>
      <c r="D31" s="75">
        <f>SUM(D32:D35)</f>
        <v>0</v>
      </c>
      <c r="E31" s="75">
        <f t="shared" ref="E31:P31" si="8">SUM(E32:E35)</f>
        <v>0</v>
      </c>
      <c r="F31" s="75">
        <f t="shared" si="8"/>
        <v>0</v>
      </c>
      <c r="G31" s="75">
        <f t="shared" si="8"/>
        <v>0</v>
      </c>
      <c r="H31" s="75">
        <f t="shared" si="8"/>
        <v>0</v>
      </c>
      <c r="I31" s="75">
        <f t="shared" si="8"/>
        <v>0</v>
      </c>
      <c r="J31" s="75">
        <f t="shared" si="8"/>
        <v>0</v>
      </c>
      <c r="K31" s="75">
        <f t="shared" si="8"/>
        <v>0</v>
      </c>
      <c r="L31" s="75">
        <f t="shared" si="8"/>
        <v>0</v>
      </c>
      <c r="M31" s="75">
        <f t="shared" si="8"/>
        <v>0</v>
      </c>
      <c r="N31" s="75">
        <f t="shared" si="8"/>
        <v>0</v>
      </c>
      <c r="O31" s="75">
        <f t="shared" si="8"/>
        <v>0</v>
      </c>
      <c r="P31" s="75">
        <f t="shared" si="8"/>
        <v>0</v>
      </c>
    </row>
    <row r="32" spans="1:16" ht="15" customHeight="1" x14ac:dyDescent="0.25">
      <c r="A32" s="115" t="s">
        <v>262</v>
      </c>
      <c r="B32" s="20" t="s">
        <v>175</v>
      </c>
      <c r="C32" s="116">
        <v>52623413101</v>
      </c>
      <c r="D32" s="246"/>
      <c r="E32" s="246"/>
      <c r="F32" s="246"/>
      <c r="G32" s="246"/>
      <c r="H32" s="246"/>
      <c r="I32" s="246"/>
      <c r="J32" s="246"/>
      <c r="K32" s="246"/>
      <c r="L32" s="246"/>
      <c r="M32" s="246"/>
      <c r="N32" s="246"/>
      <c r="O32" s="246"/>
      <c r="P32" s="246"/>
    </row>
    <row r="33" spans="1:16" ht="15" customHeight="1" x14ac:dyDescent="0.25">
      <c r="A33" s="115" t="s">
        <v>263</v>
      </c>
      <c r="B33" s="20" t="s">
        <v>175</v>
      </c>
      <c r="C33" s="116">
        <v>52623413106</v>
      </c>
      <c r="D33" s="247"/>
      <c r="E33" s="247"/>
      <c r="F33" s="247"/>
      <c r="G33" s="247"/>
      <c r="H33" s="247"/>
      <c r="I33" s="247"/>
      <c r="J33" s="247"/>
      <c r="K33" s="247"/>
      <c r="L33" s="247"/>
      <c r="M33" s="247"/>
      <c r="N33" s="247"/>
      <c r="O33" s="247"/>
      <c r="P33" s="247"/>
    </row>
    <row r="34" spans="1:16" ht="15" customHeight="1" x14ac:dyDescent="0.25">
      <c r="A34" s="115" t="s">
        <v>264</v>
      </c>
      <c r="B34" s="20" t="s">
        <v>175</v>
      </c>
      <c r="C34" s="116">
        <v>52623413111</v>
      </c>
      <c r="D34" s="246"/>
      <c r="E34" s="246"/>
      <c r="F34" s="246"/>
      <c r="G34" s="246"/>
      <c r="H34" s="246"/>
      <c r="I34" s="246"/>
      <c r="J34" s="246"/>
      <c r="K34" s="246"/>
      <c r="L34" s="246"/>
      <c r="M34" s="246"/>
      <c r="N34" s="246"/>
      <c r="O34" s="246"/>
      <c r="P34" s="246"/>
    </row>
    <row r="35" spans="1:16" ht="15" customHeight="1" x14ac:dyDescent="0.25">
      <c r="A35" s="115" t="s">
        <v>265</v>
      </c>
      <c r="B35" s="20" t="s">
        <v>175</v>
      </c>
      <c r="C35" s="116">
        <v>52623413116</v>
      </c>
      <c r="D35" s="246"/>
      <c r="E35" s="246"/>
      <c r="F35" s="246"/>
      <c r="G35" s="246"/>
      <c r="H35" s="246"/>
      <c r="I35" s="246"/>
      <c r="J35" s="246"/>
      <c r="K35" s="246"/>
      <c r="L35" s="246"/>
      <c r="M35" s="246"/>
      <c r="N35" s="246"/>
      <c r="O35" s="246"/>
      <c r="P35" s="246"/>
    </row>
    <row r="36" spans="1:16" ht="15" customHeight="1" x14ac:dyDescent="0.25">
      <c r="A36" s="111" t="s">
        <v>204</v>
      </c>
      <c r="B36" s="37" t="s">
        <v>216</v>
      </c>
      <c r="C36" s="120" t="s">
        <v>175</v>
      </c>
      <c r="D36" s="75">
        <f>SUM(D37:D40)</f>
        <v>0</v>
      </c>
      <c r="E36" s="75">
        <f t="shared" ref="E36:P36" si="9">SUM(E37:E40)</f>
        <v>0</v>
      </c>
      <c r="F36" s="75">
        <f t="shared" si="9"/>
        <v>0</v>
      </c>
      <c r="G36" s="75">
        <f t="shared" si="9"/>
        <v>0</v>
      </c>
      <c r="H36" s="75">
        <f t="shared" si="9"/>
        <v>0</v>
      </c>
      <c r="I36" s="75">
        <f t="shared" si="9"/>
        <v>0</v>
      </c>
      <c r="J36" s="75">
        <f t="shared" si="9"/>
        <v>0</v>
      </c>
      <c r="K36" s="75">
        <f t="shared" si="9"/>
        <v>0</v>
      </c>
      <c r="L36" s="75">
        <f t="shared" si="9"/>
        <v>0</v>
      </c>
      <c r="M36" s="75">
        <f t="shared" si="9"/>
        <v>0</v>
      </c>
      <c r="N36" s="75">
        <f t="shared" si="9"/>
        <v>0</v>
      </c>
      <c r="O36" s="75">
        <f t="shared" si="9"/>
        <v>0</v>
      </c>
      <c r="P36" s="75">
        <f t="shared" si="9"/>
        <v>0</v>
      </c>
    </row>
    <row r="37" spans="1:16" ht="15" customHeight="1" x14ac:dyDescent="0.25">
      <c r="A37" s="115" t="s">
        <v>266</v>
      </c>
      <c r="B37" s="20" t="s">
        <v>175</v>
      </c>
      <c r="C37" s="116">
        <v>52623416101</v>
      </c>
      <c r="D37" s="246"/>
      <c r="E37" s="246"/>
      <c r="F37" s="246"/>
      <c r="G37" s="246"/>
      <c r="H37" s="246"/>
      <c r="I37" s="246"/>
      <c r="J37" s="246"/>
      <c r="K37" s="246"/>
      <c r="L37" s="246"/>
      <c r="M37" s="246"/>
      <c r="N37" s="246"/>
      <c r="O37" s="246"/>
      <c r="P37" s="246"/>
    </row>
    <row r="38" spans="1:16" ht="15" customHeight="1" x14ac:dyDescent="0.25">
      <c r="A38" s="115" t="s">
        <v>267</v>
      </c>
      <c r="B38" s="20" t="s">
        <v>175</v>
      </c>
      <c r="C38" s="116">
        <v>52623416106</v>
      </c>
      <c r="D38" s="247"/>
      <c r="E38" s="247"/>
      <c r="F38" s="247"/>
      <c r="G38" s="247"/>
      <c r="H38" s="247"/>
      <c r="I38" s="247"/>
      <c r="J38" s="247"/>
      <c r="K38" s="247"/>
      <c r="L38" s="247"/>
      <c r="M38" s="247"/>
      <c r="N38" s="247"/>
      <c r="O38" s="247"/>
      <c r="P38" s="247"/>
    </row>
    <row r="39" spans="1:16" ht="15" customHeight="1" x14ac:dyDescent="0.25">
      <c r="A39" s="115" t="s">
        <v>268</v>
      </c>
      <c r="B39" s="20" t="s">
        <v>175</v>
      </c>
      <c r="C39" s="116">
        <v>52623416111</v>
      </c>
      <c r="D39" s="246"/>
      <c r="E39" s="246"/>
      <c r="F39" s="246"/>
      <c r="G39" s="246"/>
      <c r="H39" s="246"/>
      <c r="I39" s="246"/>
      <c r="J39" s="246"/>
      <c r="K39" s="246"/>
      <c r="L39" s="246"/>
      <c r="M39" s="246"/>
      <c r="N39" s="246"/>
      <c r="O39" s="246"/>
      <c r="P39" s="246"/>
    </row>
    <row r="40" spans="1:16" ht="15" customHeight="1" x14ac:dyDescent="0.25">
      <c r="A40" s="115" t="s">
        <v>269</v>
      </c>
      <c r="B40" s="20" t="s">
        <v>175</v>
      </c>
      <c r="C40" s="116">
        <v>52623416116</v>
      </c>
      <c r="D40" s="246"/>
      <c r="E40" s="246"/>
      <c r="F40" s="246"/>
      <c r="G40" s="246"/>
      <c r="H40" s="246"/>
      <c r="I40" s="246"/>
      <c r="J40" s="246"/>
      <c r="K40" s="246"/>
      <c r="L40" s="246"/>
      <c r="M40" s="246"/>
      <c r="N40" s="246"/>
      <c r="O40" s="246"/>
      <c r="P40" s="246"/>
    </row>
    <row r="41" spans="1:16" ht="15" customHeight="1" x14ac:dyDescent="0.25">
      <c r="A41" s="111" t="s">
        <v>239</v>
      </c>
      <c r="B41" s="37" t="s">
        <v>217</v>
      </c>
      <c r="C41" s="120" t="s">
        <v>175</v>
      </c>
      <c r="D41" s="75">
        <f t="shared" ref="D41" si="10">SUM(D42:D43)</f>
        <v>0</v>
      </c>
      <c r="E41" s="75">
        <f t="shared" ref="E41:P41" si="11">SUM(E42:E43)</f>
        <v>0</v>
      </c>
      <c r="F41" s="75">
        <f t="shared" si="11"/>
        <v>0</v>
      </c>
      <c r="G41" s="75">
        <f t="shared" si="11"/>
        <v>0</v>
      </c>
      <c r="H41" s="75">
        <f t="shared" si="11"/>
        <v>0</v>
      </c>
      <c r="I41" s="75">
        <f t="shared" si="11"/>
        <v>0</v>
      </c>
      <c r="J41" s="75">
        <f t="shared" si="11"/>
        <v>0</v>
      </c>
      <c r="K41" s="75">
        <f t="shared" si="11"/>
        <v>0</v>
      </c>
      <c r="L41" s="75">
        <f t="shared" si="11"/>
        <v>0</v>
      </c>
      <c r="M41" s="75">
        <f t="shared" si="11"/>
        <v>0</v>
      </c>
      <c r="N41" s="75">
        <f t="shared" si="11"/>
        <v>0</v>
      </c>
      <c r="O41" s="75">
        <f t="shared" si="11"/>
        <v>0</v>
      </c>
      <c r="P41" s="75">
        <f t="shared" si="11"/>
        <v>0</v>
      </c>
    </row>
    <row r="42" spans="1:16" ht="15" customHeight="1" x14ac:dyDescent="0.25">
      <c r="A42" s="115" t="s">
        <v>270</v>
      </c>
      <c r="B42" s="20" t="s">
        <v>175</v>
      </c>
      <c r="C42" s="116">
        <v>52623419101</v>
      </c>
      <c r="D42" s="246"/>
      <c r="E42" s="246"/>
      <c r="F42" s="246"/>
      <c r="G42" s="246"/>
      <c r="H42" s="246"/>
      <c r="I42" s="246"/>
      <c r="J42" s="246"/>
      <c r="K42" s="246"/>
      <c r="L42" s="246"/>
      <c r="M42" s="246"/>
      <c r="N42" s="246"/>
      <c r="O42" s="246"/>
      <c r="P42" s="246"/>
    </row>
    <row r="43" spans="1:16" ht="15" customHeight="1" x14ac:dyDescent="0.25">
      <c r="A43" s="115" t="s">
        <v>271</v>
      </c>
      <c r="B43" s="20" t="s">
        <v>175</v>
      </c>
      <c r="C43" s="116">
        <v>52623419106</v>
      </c>
      <c r="D43" s="246"/>
      <c r="E43" s="246"/>
      <c r="F43" s="246"/>
      <c r="G43" s="246"/>
      <c r="H43" s="246"/>
      <c r="I43" s="246"/>
      <c r="J43" s="246"/>
      <c r="K43" s="246"/>
      <c r="L43" s="246"/>
      <c r="M43" s="246"/>
      <c r="N43" s="246"/>
      <c r="O43" s="246"/>
      <c r="P43" s="246"/>
    </row>
    <row r="44" spans="1:16" ht="15" customHeight="1" x14ac:dyDescent="0.25">
      <c r="A44" s="112" t="s">
        <v>240</v>
      </c>
      <c r="B44" s="113">
        <v>52623422000</v>
      </c>
      <c r="C44" s="20" t="s">
        <v>175</v>
      </c>
      <c r="D44" s="75">
        <f t="shared" ref="D44" si="12">SUM(D45:D48)</f>
        <v>0</v>
      </c>
      <c r="E44" s="75">
        <f t="shared" ref="E44:P44" si="13">SUM(E45:E48)</f>
        <v>0</v>
      </c>
      <c r="F44" s="75">
        <f t="shared" si="13"/>
        <v>0</v>
      </c>
      <c r="G44" s="75">
        <f t="shared" si="13"/>
        <v>0</v>
      </c>
      <c r="H44" s="75">
        <f t="shared" si="13"/>
        <v>0</v>
      </c>
      <c r="I44" s="75">
        <f t="shared" si="13"/>
        <v>0</v>
      </c>
      <c r="J44" s="75">
        <f t="shared" si="13"/>
        <v>0</v>
      </c>
      <c r="K44" s="75">
        <f t="shared" si="13"/>
        <v>0</v>
      </c>
      <c r="L44" s="75">
        <f t="shared" si="13"/>
        <v>0</v>
      </c>
      <c r="M44" s="75">
        <f t="shared" si="13"/>
        <v>0</v>
      </c>
      <c r="N44" s="75">
        <f t="shared" si="13"/>
        <v>0</v>
      </c>
      <c r="O44" s="75">
        <f t="shared" si="13"/>
        <v>0</v>
      </c>
      <c r="P44" s="75">
        <f t="shared" si="13"/>
        <v>0</v>
      </c>
    </row>
    <row r="45" spans="1:16" ht="15" customHeight="1" x14ac:dyDescent="0.25">
      <c r="A45" s="115" t="s">
        <v>272</v>
      </c>
      <c r="B45" s="20" t="s">
        <v>175</v>
      </c>
      <c r="C45" s="116">
        <v>52623422101</v>
      </c>
      <c r="D45" s="246"/>
      <c r="E45" s="246"/>
      <c r="F45" s="246"/>
      <c r="G45" s="246"/>
      <c r="H45" s="246"/>
      <c r="I45" s="246"/>
      <c r="J45" s="246"/>
      <c r="K45" s="246"/>
      <c r="L45" s="246"/>
      <c r="M45" s="246"/>
      <c r="N45" s="246"/>
      <c r="O45" s="246"/>
      <c r="P45" s="246"/>
    </row>
    <row r="46" spans="1:16" ht="15" customHeight="1" x14ac:dyDescent="0.25">
      <c r="A46" s="115" t="s">
        <v>273</v>
      </c>
      <c r="B46" s="20" t="s">
        <v>175</v>
      </c>
      <c r="C46" s="116">
        <v>52623422106</v>
      </c>
      <c r="D46" s="246"/>
      <c r="E46" s="246"/>
      <c r="F46" s="246"/>
      <c r="G46" s="246"/>
      <c r="H46" s="246"/>
      <c r="I46" s="246"/>
      <c r="J46" s="246"/>
      <c r="K46" s="246"/>
      <c r="L46" s="246"/>
      <c r="M46" s="246"/>
      <c r="N46" s="246"/>
      <c r="O46" s="246"/>
      <c r="P46" s="246"/>
    </row>
    <row r="47" spans="1:16" ht="15" customHeight="1" x14ac:dyDescent="0.25">
      <c r="A47" s="115" t="s">
        <v>274</v>
      </c>
      <c r="B47" s="20" t="s">
        <v>175</v>
      </c>
      <c r="C47" s="116">
        <v>52623422111</v>
      </c>
      <c r="D47" s="246"/>
      <c r="E47" s="246"/>
      <c r="F47" s="246"/>
      <c r="G47" s="246"/>
      <c r="H47" s="246"/>
      <c r="I47" s="246"/>
      <c r="J47" s="246"/>
      <c r="K47" s="246"/>
      <c r="L47" s="246"/>
      <c r="M47" s="246"/>
      <c r="N47" s="246"/>
      <c r="O47" s="246"/>
      <c r="P47" s="246"/>
    </row>
    <row r="48" spans="1:16" ht="15" customHeight="1" x14ac:dyDescent="0.25">
      <c r="A48" s="115" t="s">
        <v>275</v>
      </c>
      <c r="B48" s="20" t="s">
        <v>175</v>
      </c>
      <c r="C48" s="116">
        <v>52623422116</v>
      </c>
      <c r="D48" s="246"/>
      <c r="E48" s="246"/>
      <c r="F48" s="246"/>
      <c r="G48" s="246"/>
      <c r="H48" s="246"/>
      <c r="I48" s="246"/>
      <c r="J48" s="246"/>
      <c r="K48" s="246"/>
      <c r="L48" s="246"/>
      <c r="M48" s="246"/>
      <c r="N48" s="246"/>
      <c r="O48" s="246"/>
      <c r="P48" s="246"/>
    </row>
    <row r="49" spans="1:16" ht="15" customHeight="1" x14ac:dyDescent="0.25">
      <c r="A49" s="112" t="s">
        <v>241</v>
      </c>
      <c r="B49" s="114">
        <v>52623425000</v>
      </c>
      <c r="C49" s="20" t="s">
        <v>175</v>
      </c>
      <c r="D49" s="75">
        <f t="shared" ref="D49" si="14">SUM(D50:D53)</f>
        <v>0</v>
      </c>
      <c r="E49" s="75">
        <f t="shared" ref="E49:P49" si="15">SUM(E50:E53)</f>
        <v>0</v>
      </c>
      <c r="F49" s="75">
        <f t="shared" si="15"/>
        <v>0</v>
      </c>
      <c r="G49" s="75">
        <f t="shared" si="15"/>
        <v>0</v>
      </c>
      <c r="H49" s="75">
        <f t="shared" si="15"/>
        <v>0</v>
      </c>
      <c r="I49" s="75">
        <f t="shared" si="15"/>
        <v>0</v>
      </c>
      <c r="J49" s="75">
        <f t="shared" si="15"/>
        <v>0</v>
      </c>
      <c r="K49" s="75">
        <f t="shared" si="15"/>
        <v>0</v>
      </c>
      <c r="L49" s="75">
        <f t="shared" si="15"/>
        <v>0</v>
      </c>
      <c r="M49" s="75">
        <f t="shared" si="15"/>
        <v>0</v>
      </c>
      <c r="N49" s="75">
        <f t="shared" si="15"/>
        <v>0</v>
      </c>
      <c r="O49" s="75">
        <f t="shared" si="15"/>
        <v>0</v>
      </c>
      <c r="P49" s="75">
        <f t="shared" si="15"/>
        <v>0</v>
      </c>
    </row>
    <row r="50" spans="1:16" ht="15" customHeight="1" x14ac:dyDescent="0.25">
      <c r="A50" s="115" t="s">
        <v>276</v>
      </c>
      <c r="B50" s="20" t="s">
        <v>175</v>
      </c>
      <c r="C50" s="116">
        <v>52623425101</v>
      </c>
      <c r="D50" s="246"/>
      <c r="E50" s="246"/>
      <c r="F50" s="246"/>
      <c r="G50" s="246"/>
      <c r="H50" s="246"/>
      <c r="I50" s="246"/>
      <c r="J50" s="246"/>
      <c r="K50" s="246"/>
      <c r="L50" s="246"/>
      <c r="M50" s="246"/>
      <c r="N50" s="246"/>
      <c r="O50" s="246"/>
      <c r="P50" s="246"/>
    </row>
    <row r="51" spans="1:16" ht="15" customHeight="1" x14ac:dyDescent="0.25">
      <c r="A51" s="115" t="s">
        <v>277</v>
      </c>
      <c r="B51" s="20" t="s">
        <v>175</v>
      </c>
      <c r="C51" s="116">
        <v>52623425106</v>
      </c>
      <c r="D51" s="246"/>
      <c r="E51" s="246"/>
      <c r="F51" s="246"/>
      <c r="G51" s="246"/>
      <c r="H51" s="246"/>
      <c r="I51" s="246"/>
      <c r="J51" s="246"/>
      <c r="K51" s="246"/>
      <c r="L51" s="246"/>
      <c r="M51" s="246"/>
      <c r="N51" s="246"/>
      <c r="O51" s="246"/>
      <c r="P51" s="246"/>
    </row>
    <row r="52" spans="1:16" ht="15" customHeight="1" x14ac:dyDescent="0.25">
      <c r="A52" s="115" t="s">
        <v>278</v>
      </c>
      <c r="B52" s="20" t="s">
        <v>175</v>
      </c>
      <c r="C52" s="116">
        <v>52623425111</v>
      </c>
      <c r="D52" s="246"/>
      <c r="E52" s="246"/>
      <c r="F52" s="246"/>
      <c r="G52" s="246"/>
      <c r="H52" s="246"/>
      <c r="I52" s="246"/>
      <c r="J52" s="246"/>
      <c r="K52" s="246"/>
      <c r="L52" s="246"/>
      <c r="M52" s="246"/>
      <c r="N52" s="246"/>
      <c r="O52" s="246"/>
      <c r="P52" s="246"/>
    </row>
    <row r="53" spans="1:16" ht="15" customHeight="1" x14ac:dyDescent="0.25">
      <c r="A53" s="115" t="s">
        <v>279</v>
      </c>
      <c r="B53" s="20" t="s">
        <v>175</v>
      </c>
      <c r="C53" s="116">
        <v>52623425116</v>
      </c>
      <c r="D53" s="246"/>
      <c r="E53" s="246"/>
      <c r="F53" s="246"/>
      <c r="G53" s="246"/>
      <c r="H53" s="246"/>
      <c r="I53" s="246"/>
      <c r="J53" s="246"/>
      <c r="K53" s="246"/>
      <c r="L53" s="246"/>
      <c r="M53" s="246"/>
      <c r="N53" s="246"/>
      <c r="O53" s="246"/>
      <c r="P53" s="246"/>
    </row>
    <row r="54" spans="1:16" ht="15" customHeight="1" x14ac:dyDescent="0.25">
      <c r="A54" s="112" t="s">
        <v>242</v>
      </c>
      <c r="B54" s="114">
        <v>52623428000</v>
      </c>
      <c r="C54" s="20" t="s">
        <v>175</v>
      </c>
      <c r="D54" s="75">
        <f>SUM(D55:D60)</f>
        <v>0</v>
      </c>
      <c r="E54" s="75">
        <f t="shared" ref="E54:P54" si="16">SUM(E55:E60)</f>
        <v>0</v>
      </c>
      <c r="F54" s="75">
        <f t="shared" si="16"/>
        <v>0</v>
      </c>
      <c r="G54" s="75">
        <f t="shared" si="16"/>
        <v>0</v>
      </c>
      <c r="H54" s="75">
        <f t="shared" si="16"/>
        <v>0</v>
      </c>
      <c r="I54" s="75">
        <f t="shared" si="16"/>
        <v>0</v>
      </c>
      <c r="J54" s="75">
        <f t="shared" si="16"/>
        <v>0</v>
      </c>
      <c r="K54" s="75">
        <f t="shared" si="16"/>
        <v>0</v>
      </c>
      <c r="L54" s="75">
        <f t="shared" si="16"/>
        <v>0</v>
      </c>
      <c r="M54" s="75">
        <f t="shared" si="16"/>
        <v>0</v>
      </c>
      <c r="N54" s="75">
        <f t="shared" si="16"/>
        <v>0</v>
      </c>
      <c r="O54" s="75">
        <f t="shared" si="16"/>
        <v>0</v>
      </c>
      <c r="P54" s="75">
        <f t="shared" si="16"/>
        <v>0</v>
      </c>
    </row>
    <row r="55" spans="1:16" ht="15" customHeight="1" x14ac:dyDescent="0.25">
      <c r="A55" s="115" t="s">
        <v>280</v>
      </c>
      <c r="B55" s="20" t="s">
        <v>175</v>
      </c>
      <c r="C55" s="116">
        <v>52623428101</v>
      </c>
      <c r="D55" s="246"/>
      <c r="E55" s="246"/>
      <c r="F55" s="246"/>
      <c r="G55" s="246"/>
      <c r="H55" s="246"/>
      <c r="I55" s="246"/>
      <c r="J55" s="246"/>
      <c r="K55" s="246"/>
      <c r="L55" s="246"/>
      <c r="M55" s="246"/>
      <c r="N55" s="246"/>
      <c r="O55" s="246"/>
      <c r="P55" s="246"/>
    </row>
    <row r="56" spans="1:16" ht="15" customHeight="1" x14ac:dyDescent="0.25">
      <c r="A56" s="115" t="s">
        <v>281</v>
      </c>
      <c r="B56" s="20" t="s">
        <v>175</v>
      </c>
      <c r="C56" s="116">
        <v>52623428106</v>
      </c>
      <c r="D56" s="246"/>
      <c r="E56" s="246"/>
      <c r="F56" s="246"/>
      <c r="G56" s="246"/>
      <c r="H56" s="246"/>
      <c r="I56" s="246"/>
      <c r="J56" s="246"/>
      <c r="K56" s="246"/>
      <c r="L56" s="246"/>
      <c r="M56" s="246"/>
      <c r="N56" s="246"/>
      <c r="O56" s="246"/>
      <c r="P56" s="246"/>
    </row>
    <row r="57" spans="1:16" ht="15" customHeight="1" x14ac:dyDescent="0.25">
      <c r="A57" s="115" t="s">
        <v>282</v>
      </c>
      <c r="B57" s="20" t="s">
        <v>175</v>
      </c>
      <c r="C57" s="116">
        <v>52623428111</v>
      </c>
      <c r="D57" s="246"/>
      <c r="E57" s="246"/>
      <c r="F57" s="246"/>
      <c r="G57" s="246"/>
      <c r="H57" s="246"/>
      <c r="I57" s="246"/>
      <c r="J57" s="246"/>
      <c r="K57" s="246"/>
      <c r="L57" s="246"/>
      <c r="M57" s="246"/>
      <c r="N57" s="246"/>
      <c r="O57" s="246"/>
      <c r="P57" s="246"/>
    </row>
    <row r="58" spans="1:16" ht="15" customHeight="1" x14ac:dyDescent="0.25">
      <c r="A58" s="115" t="s">
        <v>283</v>
      </c>
      <c r="B58" s="20" t="s">
        <v>175</v>
      </c>
      <c r="C58" s="116">
        <v>52623428116</v>
      </c>
      <c r="D58" s="246"/>
      <c r="E58" s="246"/>
      <c r="F58" s="246"/>
      <c r="G58" s="246"/>
      <c r="H58" s="246"/>
      <c r="I58" s="246"/>
      <c r="J58" s="246"/>
      <c r="K58" s="246"/>
      <c r="L58" s="246"/>
      <c r="M58" s="246"/>
      <c r="N58" s="246"/>
      <c r="O58" s="246"/>
      <c r="P58" s="246"/>
    </row>
    <row r="59" spans="1:16" ht="15" customHeight="1" x14ac:dyDescent="0.25">
      <c r="A59" s="115" t="s">
        <v>284</v>
      </c>
      <c r="B59" s="20" t="s">
        <v>175</v>
      </c>
      <c r="C59" s="116">
        <v>52623428121</v>
      </c>
      <c r="D59" s="246"/>
      <c r="E59" s="246"/>
      <c r="F59" s="246"/>
      <c r="G59" s="246"/>
      <c r="H59" s="246"/>
      <c r="I59" s="246"/>
      <c r="J59" s="246"/>
      <c r="K59" s="246"/>
      <c r="L59" s="246"/>
      <c r="M59" s="246"/>
      <c r="N59" s="246"/>
      <c r="O59" s="246"/>
      <c r="P59" s="246"/>
    </row>
    <row r="60" spans="1:16" ht="15" customHeight="1" x14ac:dyDescent="0.25">
      <c r="A60" s="235" t="s">
        <v>285</v>
      </c>
      <c r="B60" s="20" t="s">
        <v>175</v>
      </c>
      <c r="C60" s="116">
        <v>52623428126</v>
      </c>
      <c r="D60" s="246"/>
      <c r="E60" s="246"/>
      <c r="F60" s="246"/>
      <c r="G60" s="246"/>
      <c r="H60" s="246"/>
      <c r="I60" s="246"/>
      <c r="J60" s="246"/>
      <c r="K60" s="246"/>
      <c r="L60" s="246"/>
      <c r="M60" s="246"/>
      <c r="N60" s="246"/>
      <c r="O60" s="246"/>
      <c r="P60" s="246"/>
    </row>
    <row r="61" spans="1:16" ht="15" customHeight="1" x14ac:dyDescent="0.25">
      <c r="A61" s="19"/>
      <c r="B61" s="20"/>
      <c r="C61" s="28"/>
      <c r="D61" s="19"/>
      <c r="E61" s="19"/>
      <c r="F61" s="19"/>
      <c r="G61" s="69"/>
      <c r="H61" s="69"/>
      <c r="I61" s="69"/>
      <c r="J61" s="69"/>
      <c r="K61" s="69"/>
      <c r="L61" s="69"/>
      <c r="M61" s="69"/>
      <c r="N61" s="69"/>
      <c r="O61" s="69"/>
      <c r="P61" s="69"/>
    </row>
    <row r="62" spans="1:16" ht="15" customHeight="1" x14ac:dyDescent="0.25">
      <c r="A62" s="19"/>
      <c r="B62" s="17"/>
      <c r="C62" s="17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</row>
    <row r="63" spans="1:16" ht="23.25" customHeight="1" x14ac:dyDescent="0.25">
      <c r="A63" s="77" t="s">
        <v>196</v>
      </c>
      <c r="B63" s="17"/>
      <c r="C63" s="17"/>
      <c r="D63" s="26">
        <f>SUM(D8,D10,D16,D20,D27,D31,D36,D41,D44,D49,D54,)</f>
        <v>0</v>
      </c>
      <c r="E63" s="26">
        <f t="shared" ref="E63:P63" si="17">SUM(E8,E10,E16,E20,E27,E31,E36,E41,E44,E49,E54,)</f>
        <v>0</v>
      </c>
      <c r="F63" s="26">
        <f t="shared" si="17"/>
        <v>0</v>
      </c>
      <c r="G63" s="26">
        <f t="shared" si="17"/>
        <v>0</v>
      </c>
      <c r="H63" s="26">
        <f t="shared" si="17"/>
        <v>0</v>
      </c>
      <c r="I63" s="26">
        <f t="shared" si="17"/>
        <v>0</v>
      </c>
      <c r="J63" s="26">
        <f t="shared" si="17"/>
        <v>0</v>
      </c>
      <c r="K63" s="26">
        <f t="shared" si="17"/>
        <v>0</v>
      </c>
      <c r="L63" s="26">
        <f t="shared" si="17"/>
        <v>0</v>
      </c>
      <c r="M63" s="26">
        <f t="shared" si="17"/>
        <v>0</v>
      </c>
      <c r="N63" s="26">
        <f t="shared" si="17"/>
        <v>0</v>
      </c>
      <c r="O63" s="26">
        <f t="shared" si="17"/>
        <v>0</v>
      </c>
      <c r="P63" s="26">
        <f t="shared" si="17"/>
        <v>0</v>
      </c>
    </row>
    <row r="64" spans="1:16" x14ac:dyDescent="0.25">
      <c r="A64" s="26"/>
      <c r="B64" s="17"/>
      <c r="C64" s="17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</row>
    <row r="65" spans="1:16" x14ac:dyDescent="0.25">
      <c r="A65" s="41" t="s">
        <v>110</v>
      </c>
      <c r="B65" s="42"/>
      <c r="C65" s="42"/>
      <c r="D65" s="248"/>
      <c r="E65" s="248"/>
      <c r="F65" s="248"/>
      <c r="G65" s="248"/>
      <c r="H65" s="248"/>
      <c r="I65" s="248"/>
      <c r="J65" s="248"/>
      <c r="K65" s="248"/>
      <c r="L65" s="248"/>
      <c r="M65" s="248"/>
      <c r="N65" s="248"/>
      <c r="O65" s="248"/>
      <c r="P65" s="248"/>
    </row>
    <row r="66" spans="1:16" x14ac:dyDescent="0.25">
      <c r="A66" s="44" t="s">
        <v>177</v>
      </c>
      <c r="B66" s="45"/>
      <c r="C66" s="45"/>
      <c r="D66" s="60">
        <f>D6-D65</f>
        <v>0</v>
      </c>
      <c r="E66" s="60">
        <f t="shared" ref="E66:P66" si="18">E6-E65</f>
        <v>0</v>
      </c>
      <c r="F66" s="60">
        <f t="shared" si="18"/>
        <v>0</v>
      </c>
      <c r="G66" s="60">
        <f t="shared" si="18"/>
        <v>0</v>
      </c>
      <c r="H66" s="60">
        <f t="shared" si="18"/>
        <v>0</v>
      </c>
      <c r="I66" s="60">
        <f t="shared" si="18"/>
        <v>0</v>
      </c>
      <c r="J66" s="60">
        <f t="shared" si="18"/>
        <v>0</v>
      </c>
      <c r="K66" s="60">
        <f t="shared" si="18"/>
        <v>0</v>
      </c>
      <c r="L66" s="60">
        <f t="shared" si="18"/>
        <v>0</v>
      </c>
      <c r="M66" s="60">
        <f t="shared" si="18"/>
        <v>0</v>
      </c>
      <c r="N66" s="60">
        <f t="shared" si="18"/>
        <v>0</v>
      </c>
      <c r="O66" s="60">
        <f t="shared" si="18"/>
        <v>0</v>
      </c>
      <c r="P66" s="60">
        <f t="shared" si="18"/>
        <v>0</v>
      </c>
    </row>
    <row r="67" spans="1:16" x14ac:dyDescent="0.25">
      <c r="A67" s="53" t="s">
        <v>292</v>
      </c>
      <c r="B67" s="52"/>
      <c r="C67" s="52"/>
      <c r="D67" s="53">
        <v>75</v>
      </c>
      <c r="E67" s="53">
        <v>74</v>
      </c>
      <c r="F67" s="53">
        <v>1</v>
      </c>
      <c r="G67" s="53">
        <v>1</v>
      </c>
      <c r="H67" s="53">
        <v>50</v>
      </c>
      <c r="I67" s="53">
        <v>50</v>
      </c>
      <c r="J67" s="53">
        <v>19</v>
      </c>
      <c r="K67" s="53">
        <v>18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</row>
    <row r="68" spans="1:16" x14ac:dyDescent="0.25">
      <c r="A68" s="44" t="s">
        <v>293</v>
      </c>
      <c r="B68" s="60"/>
      <c r="C68" s="60"/>
      <c r="D68" s="60">
        <f t="shared" ref="D68:P68" si="19">D6-D67</f>
        <v>-75</v>
      </c>
      <c r="E68" s="60">
        <f t="shared" si="19"/>
        <v>-74</v>
      </c>
      <c r="F68" s="60">
        <f t="shared" si="19"/>
        <v>-1</v>
      </c>
      <c r="G68" s="60">
        <f t="shared" si="19"/>
        <v>-1</v>
      </c>
      <c r="H68" s="60">
        <f t="shared" si="19"/>
        <v>-50</v>
      </c>
      <c r="I68" s="60">
        <f t="shared" si="19"/>
        <v>-50</v>
      </c>
      <c r="J68" s="60">
        <f t="shared" si="19"/>
        <v>-19</v>
      </c>
      <c r="K68" s="60">
        <f t="shared" si="19"/>
        <v>-18</v>
      </c>
      <c r="L68" s="60">
        <f t="shared" si="19"/>
        <v>0</v>
      </c>
      <c r="M68" s="60">
        <f t="shared" si="19"/>
        <v>0</v>
      </c>
      <c r="N68" s="60">
        <f t="shared" si="19"/>
        <v>0</v>
      </c>
      <c r="O68" s="60">
        <f t="shared" si="19"/>
        <v>0</v>
      </c>
      <c r="P68" s="60">
        <f t="shared" si="19"/>
        <v>0</v>
      </c>
    </row>
    <row r="69" spans="1:16" ht="106.5" customHeight="1" x14ac:dyDescent="0.25">
      <c r="A69" s="300" t="s">
        <v>294</v>
      </c>
      <c r="B69" s="301"/>
      <c r="C69" s="302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</row>
  </sheetData>
  <sheetProtection sort="0" autoFilter="0"/>
  <mergeCells count="2">
    <mergeCell ref="A2:P2"/>
    <mergeCell ref="A69:C6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X69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U67" sqref="U67"/>
    </sheetView>
  </sheetViews>
  <sheetFormatPr defaultRowHeight="15" x14ac:dyDescent="0.25"/>
  <cols>
    <col min="1" max="1" width="46.85546875" style="24" customWidth="1"/>
    <col min="2" max="2" width="17.140625" style="24" customWidth="1"/>
    <col min="3" max="3" width="16.7109375" style="24" customWidth="1"/>
    <col min="4" max="4" width="13.85546875" style="24" customWidth="1"/>
    <col min="5" max="5" width="14.85546875" style="24" customWidth="1"/>
    <col min="6" max="6" width="9.140625" style="24"/>
    <col min="7" max="7" width="11.5703125" style="24" customWidth="1"/>
    <col min="8" max="9" width="9.140625" style="24"/>
    <col min="10" max="10" width="9.140625" style="263"/>
    <col min="11" max="11" width="10" style="263" customWidth="1"/>
    <col min="12" max="13" width="9.140625" style="263"/>
    <col min="14" max="14" width="10.85546875" style="263" customWidth="1"/>
    <col min="15" max="15" width="9.140625" style="263"/>
    <col min="16" max="16" width="13.28515625" style="263" customWidth="1"/>
    <col min="17" max="18" width="9.140625" style="263"/>
    <col min="19" max="19" width="14" style="263" customWidth="1"/>
    <col min="20" max="20" width="13.5703125" style="263" customWidth="1"/>
    <col min="21" max="22" width="9.140625" style="263"/>
    <col min="23" max="23" width="10.28515625" style="263" customWidth="1"/>
    <col min="24" max="24" width="11.42578125" style="263" customWidth="1"/>
    <col min="25" max="16384" width="9.140625" style="24"/>
  </cols>
  <sheetData>
    <row r="2" spans="1:24" ht="18.75" x14ac:dyDescent="0.25">
      <c r="A2" s="295" t="s">
        <v>144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</row>
    <row r="4" spans="1:24" ht="210.75" customHeight="1" x14ac:dyDescent="0.25">
      <c r="A4" s="25" t="s">
        <v>106</v>
      </c>
      <c r="B4" s="18" t="s">
        <v>145</v>
      </c>
      <c r="C4" s="18" t="s">
        <v>146</v>
      </c>
      <c r="D4" s="18" t="s">
        <v>147</v>
      </c>
      <c r="E4" s="18" t="s">
        <v>148</v>
      </c>
      <c r="F4" s="18" t="s">
        <v>149</v>
      </c>
      <c r="G4" s="18" t="s">
        <v>150</v>
      </c>
      <c r="H4" s="18" t="s">
        <v>151</v>
      </c>
      <c r="I4" s="18" t="s">
        <v>152</v>
      </c>
      <c r="J4" s="258" t="s">
        <v>153</v>
      </c>
      <c r="K4" s="258" t="s">
        <v>154</v>
      </c>
      <c r="L4" s="258" t="s">
        <v>155</v>
      </c>
      <c r="M4" s="258" t="s">
        <v>156</v>
      </c>
      <c r="N4" s="258" t="s">
        <v>157</v>
      </c>
      <c r="O4" s="258" t="s">
        <v>158</v>
      </c>
      <c r="P4" s="258" t="s">
        <v>159</v>
      </c>
      <c r="Q4" s="258" t="s">
        <v>160</v>
      </c>
      <c r="R4" s="258" t="s">
        <v>161</v>
      </c>
      <c r="S4" s="258" t="s">
        <v>162</v>
      </c>
      <c r="T4" s="258" t="s">
        <v>163</v>
      </c>
      <c r="U4" s="258" t="s">
        <v>164</v>
      </c>
      <c r="V4" s="258" t="s">
        <v>165</v>
      </c>
      <c r="W4" s="258" t="s">
        <v>166</v>
      </c>
      <c r="X4" s="258" t="s">
        <v>167</v>
      </c>
    </row>
    <row r="5" spans="1:24" x14ac:dyDescent="0.25">
      <c r="A5" s="17"/>
      <c r="B5" s="25">
        <v>1</v>
      </c>
      <c r="C5" s="25">
        <v>2</v>
      </c>
      <c r="D5" s="25">
        <v>3</v>
      </c>
      <c r="E5" s="25">
        <v>4</v>
      </c>
      <c r="F5" s="25">
        <v>5</v>
      </c>
      <c r="G5" s="25">
        <v>6</v>
      </c>
      <c r="H5" s="25">
        <v>7</v>
      </c>
      <c r="I5" s="25">
        <v>8</v>
      </c>
      <c r="J5" s="259">
        <v>9</v>
      </c>
      <c r="K5" s="259">
        <v>10</v>
      </c>
      <c r="L5" s="259">
        <v>11</v>
      </c>
      <c r="M5" s="259">
        <v>12</v>
      </c>
      <c r="N5" s="259">
        <v>13</v>
      </c>
      <c r="O5" s="259">
        <v>14</v>
      </c>
      <c r="P5" s="259">
        <v>15</v>
      </c>
      <c r="Q5" s="259">
        <v>16</v>
      </c>
      <c r="R5" s="259">
        <v>17</v>
      </c>
      <c r="S5" s="259">
        <v>18</v>
      </c>
      <c r="T5" s="259">
        <v>19</v>
      </c>
      <c r="U5" s="259">
        <v>20</v>
      </c>
      <c r="V5" s="259">
        <v>21</v>
      </c>
      <c r="W5" s="259">
        <v>22</v>
      </c>
      <c r="X5" s="259">
        <v>23</v>
      </c>
    </row>
    <row r="6" spans="1:24" ht="45.75" customHeight="1" x14ac:dyDescent="0.25">
      <c r="A6" s="97" t="s">
        <v>243</v>
      </c>
      <c r="B6" s="39">
        <v>52623000000</v>
      </c>
      <c r="C6" s="40" t="s">
        <v>175</v>
      </c>
      <c r="D6" s="72">
        <f>SUM(D9,D11:D15,D17:D19,D21:D26,D28:D30,D32:D35,D37:D40,D42:D43,D45:D48,D50:D53,D55:D60)</f>
        <v>0</v>
      </c>
      <c r="E6" s="72">
        <f t="shared" ref="E6:X6" si="0">SUM(E9,E11:E15,E17:E19,E21:E26,E28:E30,E32:E35,E37:E40,E42:E43,E45:E48,E50:E53,E55:E60)</f>
        <v>0</v>
      </c>
      <c r="F6" s="64">
        <f t="shared" si="0"/>
        <v>0</v>
      </c>
      <c r="G6" s="64">
        <f t="shared" si="0"/>
        <v>0</v>
      </c>
      <c r="H6" s="64">
        <f t="shared" si="0"/>
        <v>0</v>
      </c>
      <c r="I6" s="64">
        <f t="shared" si="0"/>
        <v>0</v>
      </c>
      <c r="J6" s="62">
        <f t="shared" si="0"/>
        <v>0</v>
      </c>
      <c r="K6" s="62">
        <f t="shared" si="0"/>
        <v>0</v>
      </c>
      <c r="L6" s="62">
        <f t="shared" si="0"/>
        <v>0</v>
      </c>
      <c r="M6" s="62">
        <f t="shared" si="0"/>
        <v>0</v>
      </c>
      <c r="N6" s="62">
        <f t="shared" si="0"/>
        <v>0</v>
      </c>
      <c r="O6" s="62">
        <f t="shared" si="0"/>
        <v>0</v>
      </c>
      <c r="P6" s="62">
        <f t="shared" si="0"/>
        <v>0</v>
      </c>
      <c r="Q6" s="62">
        <f t="shared" si="0"/>
        <v>0</v>
      </c>
      <c r="R6" s="62">
        <f t="shared" si="0"/>
        <v>0</v>
      </c>
      <c r="S6" s="62">
        <f t="shared" si="0"/>
        <v>0</v>
      </c>
      <c r="T6" s="62">
        <f t="shared" si="0"/>
        <v>0</v>
      </c>
      <c r="U6" s="62">
        <f t="shared" si="0"/>
        <v>0</v>
      </c>
      <c r="V6" s="62">
        <f t="shared" si="0"/>
        <v>0</v>
      </c>
      <c r="W6" s="62">
        <f t="shared" si="0"/>
        <v>0</v>
      </c>
      <c r="X6" s="62">
        <f t="shared" si="0"/>
        <v>0</v>
      </c>
    </row>
    <row r="7" spans="1:24" ht="31.5" customHeight="1" x14ac:dyDescent="0.25">
      <c r="A7" s="76" t="s">
        <v>178</v>
      </c>
      <c r="B7" s="105"/>
      <c r="C7" s="19"/>
      <c r="D7" s="255"/>
      <c r="E7" s="255"/>
      <c r="F7" s="17"/>
      <c r="G7" s="17"/>
      <c r="H7" s="17"/>
      <c r="I7" s="17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</row>
    <row r="8" spans="1:24" ht="15" customHeight="1" x14ac:dyDescent="0.25">
      <c r="A8" s="26" t="s">
        <v>238</v>
      </c>
      <c r="B8" s="36">
        <v>52623151000</v>
      </c>
      <c r="C8" s="38" t="s">
        <v>175</v>
      </c>
      <c r="D8" s="71">
        <f>D9</f>
        <v>0</v>
      </c>
      <c r="E8" s="71">
        <f t="shared" ref="E8:X8" si="1">E9</f>
        <v>0</v>
      </c>
      <c r="F8" s="85">
        <f t="shared" si="1"/>
        <v>0</v>
      </c>
      <c r="G8" s="85">
        <f t="shared" si="1"/>
        <v>0</v>
      </c>
      <c r="H8" s="85">
        <f t="shared" si="1"/>
        <v>0</v>
      </c>
      <c r="I8" s="85">
        <f t="shared" si="1"/>
        <v>0</v>
      </c>
      <c r="J8" s="103">
        <f t="shared" si="1"/>
        <v>0</v>
      </c>
      <c r="K8" s="103">
        <f t="shared" si="1"/>
        <v>0</v>
      </c>
      <c r="L8" s="103">
        <f t="shared" si="1"/>
        <v>0</v>
      </c>
      <c r="M8" s="103">
        <f t="shared" si="1"/>
        <v>0</v>
      </c>
      <c r="N8" s="103">
        <f t="shared" si="1"/>
        <v>0</v>
      </c>
      <c r="O8" s="103">
        <f t="shared" si="1"/>
        <v>0</v>
      </c>
      <c r="P8" s="103">
        <f t="shared" si="1"/>
        <v>0</v>
      </c>
      <c r="Q8" s="103">
        <f t="shared" si="1"/>
        <v>0</v>
      </c>
      <c r="R8" s="103">
        <f t="shared" si="1"/>
        <v>0</v>
      </c>
      <c r="S8" s="103">
        <f t="shared" si="1"/>
        <v>0</v>
      </c>
      <c r="T8" s="103">
        <f t="shared" si="1"/>
        <v>0</v>
      </c>
      <c r="U8" s="103">
        <f t="shared" si="1"/>
        <v>0</v>
      </c>
      <c r="V8" s="103">
        <f t="shared" si="1"/>
        <v>0</v>
      </c>
      <c r="W8" s="103">
        <f t="shared" si="1"/>
        <v>0</v>
      </c>
      <c r="X8" s="103">
        <f t="shared" si="1"/>
        <v>0</v>
      </c>
    </row>
    <row r="9" spans="1:24" ht="15" customHeight="1" x14ac:dyDescent="0.25">
      <c r="A9" s="115" t="s">
        <v>248</v>
      </c>
      <c r="B9" s="31" t="s">
        <v>175</v>
      </c>
      <c r="C9" s="116">
        <v>52623151051</v>
      </c>
      <c r="D9" s="249"/>
      <c r="E9" s="249"/>
      <c r="F9" s="250"/>
      <c r="G9" s="250"/>
      <c r="H9" s="250"/>
      <c r="I9" s="250"/>
      <c r="J9" s="251"/>
      <c r="K9" s="251"/>
      <c r="L9" s="251"/>
      <c r="M9" s="251"/>
      <c r="N9" s="251"/>
      <c r="O9" s="251"/>
      <c r="P9" s="251"/>
      <c r="Q9" s="251"/>
      <c r="R9" s="251"/>
      <c r="S9" s="251"/>
      <c r="T9" s="251"/>
      <c r="U9" s="251"/>
      <c r="V9" s="251"/>
      <c r="W9" s="251"/>
      <c r="X9" s="251"/>
    </row>
    <row r="10" spans="1:24" ht="15" customHeight="1" x14ac:dyDescent="0.25">
      <c r="A10" s="111" t="s">
        <v>199</v>
      </c>
      <c r="B10" s="32">
        <v>52623402000</v>
      </c>
      <c r="C10" s="117" t="s">
        <v>175</v>
      </c>
      <c r="D10" s="71">
        <f>SUM(D11:D15)</f>
        <v>0</v>
      </c>
      <c r="E10" s="71">
        <f t="shared" ref="E10:X10" si="2">SUM(E11:E15)</f>
        <v>0</v>
      </c>
      <c r="F10" s="85">
        <f t="shared" si="2"/>
        <v>0</v>
      </c>
      <c r="G10" s="85">
        <f t="shared" si="2"/>
        <v>0</v>
      </c>
      <c r="H10" s="85">
        <f t="shared" si="2"/>
        <v>0</v>
      </c>
      <c r="I10" s="85">
        <f t="shared" si="2"/>
        <v>0</v>
      </c>
      <c r="J10" s="103">
        <f t="shared" si="2"/>
        <v>0</v>
      </c>
      <c r="K10" s="103">
        <f t="shared" si="2"/>
        <v>0</v>
      </c>
      <c r="L10" s="103">
        <f t="shared" si="2"/>
        <v>0</v>
      </c>
      <c r="M10" s="103">
        <f t="shared" si="2"/>
        <v>0</v>
      </c>
      <c r="N10" s="103">
        <f t="shared" si="2"/>
        <v>0</v>
      </c>
      <c r="O10" s="103">
        <f t="shared" si="2"/>
        <v>0</v>
      </c>
      <c r="P10" s="103">
        <f t="shared" si="2"/>
        <v>0</v>
      </c>
      <c r="Q10" s="103">
        <f t="shared" si="2"/>
        <v>0</v>
      </c>
      <c r="R10" s="103">
        <f t="shared" si="2"/>
        <v>0</v>
      </c>
      <c r="S10" s="103">
        <f t="shared" si="2"/>
        <v>0</v>
      </c>
      <c r="T10" s="103">
        <f t="shared" si="2"/>
        <v>0</v>
      </c>
      <c r="U10" s="103">
        <f t="shared" si="2"/>
        <v>0</v>
      </c>
      <c r="V10" s="103">
        <f t="shared" si="2"/>
        <v>0</v>
      </c>
      <c r="W10" s="103">
        <f t="shared" si="2"/>
        <v>0</v>
      </c>
      <c r="X10" s="103">
        <f t="shared" si="2"/>
        <v>0</v>
      </c>
    </row>
    <row r="11" spans="1:24" ht="15" customHeight="1" x14ac:dyDescent="0.25">
      <c r="A11" s="115" t="s">
        <v>244</v>
      </c>
      <c r="B11" s="20" t="s">
        <v>175</v>
      </c>
      <c r="C11" s="116">
        <v>52623402101</v>
      </c>
      <c r="D11" s="249"/>
      <c r="E11" s="249"/>
      <c r="F11" s="250"/>
      <c r="G11" s="250"/>
      <c r="H11" s="250"/>
      <c r="I11" s="250"/>
      <c r="J11" s="251"/>
      <c r="K11" s="251"/>
      <c r="L11" s="251"/>
      <c r="M11" s="251"/>
      <c r="N11" s="251"/>
      <c r="O11" s="251"/>
      <c r="P11" s="251"/>
      <c r="Q11" s="251"/>
      <c r="R11" s="251"/>
      <c r="S11" s="251"/>
      <c r="T11" s="251"/>
      <c r="U11" s="251"/>
      <c r="V11" s="251"/>
      <c r="W11" s="251"/>
      <c r="X11" s="251"/>
    </row>
    <row r="12" spans="1:24" ht="15" customHeight="1" x14ac:dyDescent="0.25">
      <c r="A12" s="115" t="s">
        <v>245</v>
      </c>
      <c r="B12" s="20" t="s">
        <v>175</v>
      </c>
      <c r="C12" s="116">
        <v>52623402106</v>
      </c>
      <c r="D12" s="249"/>
      <c r="E12" s="249"/>
      <c r="F12" s="250"/>
      <c r="G12" s="250"/>
      <c r="H12" s="250"/>
      <c r="I12" s="250"/>
      <c r="J12" s="251"/>
      <c r="K12" s="251"/>
      <c r="L12" s="251"/>
      <c r="M12" s="251"/>
      <c r="N12" s="251"/>
      <c r="O12" s="251"/>
      <c r="P12" s="251"/>
      <c r="Q12" s="251"/>
      <c r="R12" s="251"/>
      <c r="S12" s="251"/>
      <c r="T12" s="251"/>
      <c r="U12" s="251"/>
      <c r="V12" s="251"/>
      <c r="W12" s="251"/>
      <c r="X12" s="251"/>
    </row>
    <row r="13" spans="1:24" ht="15" customHeight="1" x14ac:dyDescent="0.25">
      <c r="A13" s="115" t="s">
        <v>246</v>
      </c>
      <c r="B13" s="20" t="s">
        <v>175</v>
      </c>
      <c r="C13" s="116">
        <v>52623402111</v>
      </c>
      <c r="D13" s="249"/>
      <c r="E13" s="249"/>
      <c r="F13" s="250"/>
      <c r="G13" s="250"/>
      <c r="H13" s="250"/>
      <c r="I13" s="250"/>
      <c r="J13" s="251"/>
      <c r="K13" s="251"/>
      <c r="L13" s="251"/>
      <c r="M13" s="251"/>
      <c r="N13" s="251"/>
      <c r="O13" s="251"/>
      <c r="P13" s="251"/>
      <c r="Q13" s="251"/>
      <c r="R13" s="251"/>
      <c r="S13" s="251"/>
      <c r="T13" s="251"/>
      <c r="U13" s="251"/>
      <c r="V13" s="251"/>
      <c r="W13" s="251"/>
      <c r="X13" s="251"/>
    </row>
    <row r="14" spans="1:24" ht="15" customHeight="1" x14ac:dyDescent="0.25">
      <c r="A14" s="115" t="s">
        <v>247</v>
      </c>
      <c r="B14" s="20" t="s">
        <v>175</v>
      </c>
      <c r="C14" s="116">
        <v>52623402116</v>
      </c>
      <c r="D14" s="249"/>
      <c r="E14" s="249"/>
      <c r="F14" s="250"/>
      <c r="G14" s="250"/>
      <c r="H14" s="250"/>
      <c r="I14" s="250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</row>
    <row r="15" spans="1:24" ht="15" customHeight="1" x14ac:dyDescent="0.25">
      <c r="A15" s="115" t="s">
        <v>249</v>
      </c>
      <c r="B15" s="20" t="s">
        <v>175</v>
      </c>
      <c r="C15" s="116">
        <v>52623402121</v>
      </c>
      <c r="D15" s="249"/>
      <c r="E15" s="249"/>
      <c r="F15" s="250"/>
      <c r="G15" s="250"/>
      <c r="H15" s="250"/>
      <c r="I15" s="250"/>
      <c r="J15" s="251"/>
      <c r="K15" s="251"/>
      <c r="L15" s="251"/>
      <c r="M15" s="251"/>
      <c r="N15" s="251"/>
      <c r="O15" s="251"/>
      <c r="P15" s="251"/>
      <c r="Q15" s="251"/>
      <c r="R15" s="251"/>
      <c r="S15" s="251"/>
      <c r="T15" s="251"/>
      <c r="U15" s="251"/>
      <c r="V15" s="251"/>
      <c r="W15" s="251"/>
      <c r="X15" s="251"/>
    </row>
    <row r="16" spans="1:24" ht="15" customHeight="1" x14ac:dyDescent="0.25">
      <c r="A16" s="111" t="s">
        <v>200</v>
      </c>
      <c r="B16" s="32">
        <v>52623404000</v>
      </c>
      <c r="C16" s="119" t="s">
        <v>175</v>
      </c>
      <c r="D16" s="71">
        <f t="shared" ref="D16" si="3">SUM(D17:D19)</f>
        <v>0</v>
      </c>
      <c r="E16" s="71">
        <f t="shared" ref="E16:X16" si="4">SUM(E17:E19)</f>
        <v>0</v>
      </c>
      <c r="F16" s="85">
        <f t="shared" si="4"/>
        <v>0</v>
      </c>
      <c r="G16" s="85">
        <f t="shared" si="4"/>
        <v>0</v>
      </c>
      <c r="H16" s="85">
        <f t="shared" si="4"/>
        <v>0</v>
      </c>
      <c r="I16" s="85">
        <f t="shared" si="4"/>
        <v>0</v>
      </c>
      <c r="J16" s="103">
        <f t="shared" si="4"/>
        <v>0</v>
      </c>
      <c r="K16" s="103">
        <f t="shared" si="4"/>
        <v>0</v>
      </c>
      <c r="L16" s="103">
        <f t="shared" si="4"/>
        <v>0</v>
      </c>
      <c r="M16" s="103">
        <f t="shared" si="4"/>
        <v>0</v>
      </c>
      <c r="N16" s="103">
        <f t="shared" si="4"/>
        <v>0</v>
      </c>
      <c r="O16" s="103">
        <f t="shared" si="4"/>
        <v>0</v>
      </c>
      <c r="P16" s="103">
        <f t="shared" si="4"/>
        <v>0</v>
      </c>
      <c r="Q16" s="103">
        <f t="shared" si="4"/>
        <v>0</v>
      </c>
      <c r="R16" s="103">
        <f t="shared" si="4"/>
        <v>0</v>
      </c>
      <c r="S16" s="103">
        <f t="shared" si="4"/>
        <v>0</v>
      </c>
      <c r="T16" s="103">
        <f t="shared" si="4"/>
        <v>0</v>
      </c>
      <c r="U16" s="103">
        <f t="shared" si="4"/>
        <v>0</v>
      </c>
      <c r="V16" s="103">
        <f t="shared" si="4"/>
        <v>0</v>
      </c>
      <c r="W16" s="103">
        <f t="shared" si="4"/>
        <v>0</v>
      </c>
      <c r="X16" s="103">
        <f t="shared" si="4"/>
        <v>0</v>
      </c>
    </row>
    <row r="17" spans="1:24" ht="15" customHeight="1" x14ac:dyDescent="0.25">
      <c r="A17" s="115" t="s">
        <v>250</v>
      </c>
      <c r="B17" s="20" t="s">
        <v>175</v>
      </c>
      <c r="C17" s="116">
        <v>52623404101</v>
      </c>
      <c r="D17" s="249"/>
      <c r="E17" s="249"/>
      <c r="F17" s="250"/>
      <c r="G17" s="250"/>
      <c r="H17" s="250"/>
      <c r="I17" s="250"/>
      <c r="J17" s="251"/>
      <c r="K17" s="251"/>
      <c r="L17" s="251"/>
      <c r="M17" s="251"/>
      <c r="N17" s="251"/>
      <c r="O17" s="251"/>
      <c r="P17" s="251"/>
      <c r="Q17" s="251"/>
      <c r="R17" s="251"/>
      <c r="S17" s="251"/>
      <c r="T17" s="251"/>
      <c r="U17" s="251"/>
      <c r="V17" s="251"/>
      <c r="W17" s="251"/>
      <c r="X17" s="251"/>
    </row>
    <row r="18" spans="1:24" ht="15" customHeight="1" x14ac:dyDescent="0.25">
      <c r="A18" s="115" t="s">
        <v>251</v>
      </c>
      <c r="B18" s="20" t="s">
        <v>175</v>
      </c>
      <c r="C18" s="116">
        <v>52623404106</v>
      </c>
      <c r="D18" s="249"/>
      <c r="E18" s="249"/>
      <c r="F18" s="250"/>
      <c r="G18" s="250"/>
      <c r="H18" s="250"/>
      <c r="I18" s="250"/>
      <c r="J18" s="251"/>
      <c r="K18" s="251"/>
      <c r="L18" s="251"/>
      <c r="M18" s="251"/>
      <c r="N18" s="251"/>
      <c r="O18" s="251"/>
      <c r="P18" s="251"/>
      <c r="Q18" s="251"/>
      <c r="R18" s="251"/>
      <c r="S18" s="251"/>
      <c r="T18" s="251"/>
      <c r="U18" s="251"/>
      <c r="V18" s="251"/>
      <c r="W18" s="251"/>
      <c r="X18" s="251"/>
    </row>
    <row r="19" spans="1:24" ht="15" customHeight="1" x14ac:dyDescent="0.25">
      <c r="A19" s="115" t="s">
        <v>252</v>
      </c>
      <c r="B19" s="20" t="s">
        <v>175</v>
      </c>
      <c r="C19" s="116">
        <v>52623404111</v>
      </c>
      <c r="D19" s="249"/>
      <c r="E19" s="249"/>
      <c r="F19" s="250"/>
      <c r="G19" s="250"/>
      <c r="H19" s="250"/>
      <c r="I19" s="250"/>
      <c r="J19" s="251"/>
      <c r="K19" s="251"/>
      <c r="L19" s="251"/>
      <c r="M19" s="251"/>
      <c r="N19" s="251"/>
      <c r="O19" s="251"/>
      <c r="P19" s="251"/>
      <c r="Q19" s="251"/>
      <c r="R19" s="251"/>
      <c r="S19" s="251"/>
      <c r="T19" s="251"/>
      <c r="U19" s="251"/>
      <c r="V19" s="251"/>
      <c r="W19" s="251"/>
      <c r="X19" s="251"/>
    </row>
    <row r="20" spans="1:24" ht="15" customHeight="1" x14ac:dyDescent="0.25">
      <c r="A20" s="111" t="s">
        <v>201</v>
      </c>
      <c r="B20" s="37" t="s">
        <v>213</v>
      </c>
      <c r="C20" s="117" t="s">
        <v>175</v>
      </c>
      <c r="D20" s="71">
        <f>SUM(D21:D26)</f>
        <v>0</v>
      </c>
      <c r="E20" s="71">
        <f t="shared" ref="E20:X20" si="5">SUM(E21:E26)</f>
        <v>0</v>
      </c>
      <c r="F20" s="85">
        <f t="shared" si="5"/>
        <v>0</v>
      </c>
      <c r="G20" s="85">
        <f t="shared" si="5"/>
        <v>0</v>
      </c>
      <c r="H20" s="85">
        <f t="shared" si="5"/>
        <v>0</v>
      </c>
      <c r="I20" s="85">
        <f t="shared" si="5"/>
        <v>0</v>
      </c>
      <c r="J20" s="103">
        <f t="shared" si="5"/>
        <v>0</v>
      </c>
      <c r="K20" s="103">
        <f t="shared" si="5"/>
        <v>0</v>
      </c>
      <c r="L20" s="103">
        <f t="shared" si="5"/>
        <v>0</v>
      </c>
      <c r="M20" s="103">
        <f t="shared" si="5"/>
        <v>0</v>
      </c>
      <c r="N20" s="103">
        <f t="shared" si="5"/>
        <v>0</v>
      </c>
      <c r="O20" s="103">
        <f t="shared" si="5"/>
        <v>0</v>
      </c>
      <c r="P20" s="103">
        <f t="shared" si="5"/>
        <v>0</v>
      </c>
      <c r="Q20" s="103">
        <f t="shared" si="5"/>
        <v>0</v>
      </c>
      <c r="R20" s="103">
        <f t="shared" si="5"/>
        <v>0</v>
      </c>
      <c r="S20" s="103">
        <f t="shared" si="5"/>
        <v>0</v>
      </c>
      <c r="T20" s="103">
        <f t="shared" si="5"/>
        <v>0</v>
      </c>
      <c r="U20" s="103">
        <f t="shared" si="5"/>
        <v>0</v>
      </c>
      <c r="V20" s="103">
        <f t="shared" si="5"/>
        <v>0</v>
      </c>
      <c r="W20" s="103">
        <f t="shared" si="5"/>
        <v>0</v>
      </c>
      <c r="X20" s="103">
        <f t="shared" si="5"/>
        <v>0</v>
      </c>
    </row>
    <row r="21" spans="1:24" ht="15" customHeight="1" x14ac:dyDescent="0.25">
      <c r="A21" s="115" t="s">
        <v>253</v>
      </c>
      <c r="B21" s="20" t="s">
        <v>175</v>
      </c>
      <c r="C21" s="116">
        <v>52623407101</v>
      </c>
      <c r="D21" s="249"/>
      <c r="E21" s="249"/>
      <c r="F21" s="250"/>
      <c r="G21" s="250"/>
      <c r="H21" s="250"/>
      <c r="I21" s="250"/>
      <c r="J21" s="251"/>
      <c r="K21" s="251"/>
      <c r="L21" s="251"/>
      <c r="M21" s="251"/>
      <c r="N21" s="251"/>
      <c r="O21" s="251"/>
      <c r="P21" s="251"/>
      <c r="Q21" s="251"/>
      <c r="R21" s="251"/>
      <c r="S21" s="251"/>
      <c r="T21" s="251"/>
      <c r="U21" s="251"/>
      <c r="V21" s="251"/>
      <c r="W21" s="251"/>
      <c r="X21" s="251"/>
    </row>
    <row r="22" spans="1:24" ht="15" customHeight="1" x14ac:dyDescent="0.25">
      <c r="A22" s="115" t="s">
        <v>254</v>
      </c>
      <c r="B22" s="20" t="s">
        <v>175</v>
      </c>
      <c r="C22" s="116">
        <v>52623407106</v>
      </c>
      <c r="D22" s="249"/>
      <c r="E22" s="249"/>
      <c r="F22" s="250"/>
      <c r="G22" s="250"/>
      <c r="H22" s="250"/>
      <c r="I22" s="250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</row>
    <row r="23" spans="1:24" ht="15" customHeight="1" x14ac:dyDescent="0.25">
      <c r="A23" s="115" t="s">
        <v>255</v>
      </c>
      <c r="B23" s="20" t="s">
        <v>175</v>
      </c>
      <c r="C23" s="116">
        <v>52623407111</v>
      </c>
      <c r="D23" s="249"/>
      <c r="E23" s="249"/>
      <c r="F23" s="250"/>
      <c r="G23" s="250"/>
      <c r="H23" s="250"/>
      <c r="I23" s="250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</row>
    <row r="24" spans="1:24" ht="15" customHeight="1" x14ac:dyDescent="0.25">
      <c r="A24" s="115" t="s">
        <v>256</v>
      </c>
      <c r="B24" s="20" t="s">
        <v>175</v>
      </c>
      <c r="C24" s="116">
        <v>52623407116</v>
      </c>
      <c r="D24" s="249"/>
      <c r="E24" s="249"/>
      <c r="F24" s="250"/>
      <c r="G24" s="250"/>
      <c r="H24" s="250"/>
      <c r="I24" s="250"/>
      <c r="J24" s="251"/>
      <c r="K24" s="251"/>
      <c r="L24" s="251"/>
      <c r="M24" s="251"/>
      <c r="N24" s="251"/>
      <c r="O24" s="251"/>
      <c r="P24" s="251"/>
      <c r="Q24" s="251"/>
      <c r="R24" s="251"/>
      <c r="S24" s="251"/>
      <c r="T24" s="251"/>
      <c r="U24" s="251"/>
      <c r="V24" s="251"/>
      <c r="W24" s="251"/>
      <c r="X24" s="251"/>
    </row>
    <row r="25" spans="1:24" ht="15" customHeight="1" x14ac:dyDescent="0.25">
      <c r="A25" s="115" t="s">
        <v>257</v>
      </c>
      <c r="B25" s="20" t="s">
        <v>175</v>
      </c>
      <c r="C25" s="116">
        <v>52623407121</v>
      </c>
      <c r="D25" s="249"/>
      <c r="E25" s="249"/>
      <c r="F25" s="250"/>
      <c r="G25" s="250"/>
      <c r="H25" s="250"/>
      <c r="I25" s="250"/>
      <c r="J25" s="251"/>
      <c r="K25" s="251"/>
      <c r="L25" s="251"/>
      <c r="M25" s="251"/>
      <c r="N25" s="251"/>
      <c r="O25" s="251"/>
      <c r="P25" s="251"/>
      <c r="Q25" s="251"/>
      <c r="R25" s="251"/>
      <c r="S25" s="251"/>
      <c r="T25" s="251"/>
      <c r="U25" s="251"/>
      <c r="V25" s="251"/>
      <c r="W25" s="251"/>
      <c r="X25" s="251"/>
    </row>
    <row r="26" spans="1:24" ht="15" customHeight="1" x14ac:dyDescent="0.25">
      <c r="A26" s="115" t="s">
        <v>258</v>
      </c>
      <c r="B26" s="20" t="s">
        <v>175</v>
      </c>
      <c r="C26" s="116">
        <v>52623407126</v>
      </c>
      <c r="D26" s="239"/>
      <c r="E26" s="239"/>
      <c r="F26" s="252"/>
      <c r="G26" s="252"/>
      <c r="H26" s="252"/>
      <c r="I26" s="252"/>
      <c r="J26" s="253"/>
      <c r="K26" s="253"/>
      <c r="L26" s="253"/>
      <c r="M26" s="253"/>
      <c r="N26" s="253"/>
      <c r="O26" s="253"/>
      <c r="P26" s="253"/>
      <c r="Q26" s="253"/>
      <c r="R26" s="253"/>
      <c r="S26" s="253"/>
      <c r="T26" s="253"/>
      <c r="U26" s="253"/>
      <c r="V26" s="253"/>
      <c r="W26" s="253"/>
      <c r="X26" s="253"/>
    </row>
    <row r="27" spans="1:24" ht="15" customHeight="1" x14ac:dyDescent="0.25">
      <c r="A27" s="111" t="s">
        <v>202</v>
      </c>
      <c r="B27" s="37" t="s">
        <v>214</v>
      </c>
      <c r="C27" s="117" t="s">
        <v>175</v>
      </c>
      <c r="D27" s="71">
        <f t="shared" ref="D27" si="6">SUM(D28:D30)</f>
        <v>0</v>
      </c>
      <c r="E27" s="71">
        <f t="shared" ref="E27:X27" si="7">SUM(E28:E30)</f>
        <v>0</v>
      </c>
      <c r="F27" s="85">
        <f t="shared" si="7"/>
        <v>0</v>
      </c>
      <c r="G27" s="85">
        <f t="shared" si="7"/>
        <v>0</v>
      </c>
      <c r="H27" s="85">
        <f t="shared" si="7"/>
        <v>0</v>
      </c>
      <c r="I27" s="85">
        <f t="shared" si="7"/>
        <v>0</v>
      </c>
      <c r="J27" s="103">
        <f t="shared" si="7"/>
        <v>0</v>
      </c>
      <c r="K27" s="103">
        <f t="shared" si="7"/>
        <v>0</v>
      </c>
      <c r="L27" s="103">
        <f t="shared" si="7"/>
        <v>0</v>
      </c>
      <c r="M27" s="103">
        <f t="shared" si="7"/>
        <v>0</v>
      </c>
      <c r="N27" s="103">
        <f t="shared" si="7"/>
        <v>0</v>
      </c>
      <c r="O27" s="103">
        <f t="shared" si="7"/>
        <v>0</v>
      </c>
      <c r="P27" s="103">
        <f t="shared" si="7"/>
        <v>0</v>
      </c>
      <c r="Q27" s="103">
        <f t="shared" si="7"/>
        <v>0</v>
      </c>
      <c r="R27" s="103">
        <f t="shared" si="7"/>
        <v>0</v>
      </c>
      <c r="S27" s="103">
        <f t="shared" si="7"/>
        <v>0</v>
      </c>
      <c r="T27" s="103">
        <f t="shared" si="7"/>
        <v>0</v>
      </c>
      <c r="U27" s="103">
        <f t="shared" si="7"/>
        <v>0</v>
      </c>
      <c r="V27" s="103">
        <f t="shared" si="7"/>
        <v>0</v>
      </c>
      <c r="W27" s="103">
        <f t="shared" si="7"/>
        <v>0</v>
      </c>
      <c r="X27" s="103">
        <f t="shared" si="7"/>
        <v>0</v>
      </c>
    </row>
    <row r="28" spans="1:24" ht="15" customHeight="1" x14ac:dyDescent="0.25">
      <c r="A28" s="115" t="s">
        <v>259</v>
      </c>
      <c r="B28" s="20" t="s">
        <v>175</v>
      </c>
      <c r="C28" s="116">
        <v>52623410101</v>
      </c>
      <c r="D28" s="249"/>
      <c r="E28" s="249"/>
      <c r="F28" s="250"/>
      <c r="G28" s="250"/>
      <c r="H28" s="250"/>
      <c r="I28" s="250"/>
      <c r="J28" s="251"/>
      <c r="K28" s="251"/>
      <c r="L28" s="251"/>
      <c r="M28" s="251"/>
      <c r="N28" s="251"/>
      <c r="O28" s="251"/>
      <c r="P28" s="251"/>
      <c r="Q28" s="251"/>
      <c r="R28" s="251"/>
      <c r="S28" s="251"/>
      <c r="T28" s="251"/>
      <c r="U28" s="251"/>
      <c r="V28" s="251"/>
      <c r="W28" s="251"/>
      <c r="X28" s="251"/>
    </row>
    <row r="29" spans="1:24" ht="15" customHeight="1" x14ac:dyDescent="0.25">
      <c r="A29" s="115" t="s">
        <v>260</v>
      </c>
      <c r="B29" s="20" t="s">
        <v>175</v>
      </c>
      <c r="C29" s="116">
        <v>52623410106</v>
      </c>
      <c r="D29" s="239"/>
      <c r="E29" s="239"/>
      <c r="F29" s="252"/>
      <c r="G29" s="252"/>
      <c r="H29" s="252"/>
      <c r="I29" s="252"/>
      <c r="J29" s="253"/>
      <c r="K29" s="253"/>
      <c r="L29" s="253"/>
      <c r="M29" s="253"/>
      <c r="N29" s="253"/>
      <c r="O29" s="253"/>
      <c r="P29" s="253"/>
      <c r="Q29" s="253"/>
      <c r="R29" s="253"/>
      <c r="S29" s="253"/>
      <c r="T29" s="253"/>
      <c r="U29" s="253"/>
      <c r="V29" s="253"/>
      <c r="W29" s="253"/>
      <c r="X29" s="253"/>
    </row>
    <row r="30" spans="1:24" ht="15" customHeight="1" x14ac:dyDescent="0.25">
      <c r="A30" s="115" t="s">
        <v>261</v>
      </c>
      <c r="B30" s="20" t="s">
        <v>175</v>
      </c>
      <c r="C30" s="116">
        <v>52623410111</v>
      </c>
      <c r="D30" s="249"/>
      <c r="E30" s="249"/>
      <c r="F30" s="250"/>
      <c r="G30" s="250"/>
      <c r="H30" s="250"/>
      <c r="I30" s="250"/>
      <c r="J30" s="251"/>
      <c r="K30" s="251"/>
      <c r="L30" s="251"/>
      <c r="M30" s="251"/>
      <c r="N30" s="251"/>
      <c r="O30" s="251"/>
      <c r="P30" s="251"/>
      <c r="Q30" s="251"/>
      <c r="R30" s="251"/>
      <c r="S30" s="251"/>
      <c r="T30" s="251"/>
      <c r="U30" s="251"/>
      <c r="V30" s="251"/>
      <c r="W30" s="251"/>
      <c r="X30" s="251"/>
    </row>
    <row r="31" spans="1:24" ht="15" customHeight="1" x14ac:dyDescent="0.25">
      <c r="A31" s="111" t="s">
        <v>203</v>
      </c>
      <c r="B31" s="37" t="s">
        <v>215</v>
      </c>
      <c r="C31" s="120" t="s">
        <v>175</v>
      </c>
      <c r="D31" s="71">
        <f>SUM(D32:D35)</f>
        <v>0</v>
      </c>
      <c r="E31" s="71">
        <f t="shared" ref="E31:X31" si="8">SUM(E32:E35)</f>
        <v>0</v>
      </c>
      <c r="F31" s="85">
        <f t="shared" si="8"/>
        <v>0</v>
      </c>
      <c r="G31" s="85">
        <f t="shared" si="8"/>
        <v>0</v>
      </c>
      <c r="H31" s="85">
        <f t="shared" si="8"/>
        <v>0</v>
      </c>
      <c r="I31" s="85">
        <f t="shared" si="8"/>
        <v>0</v>
      </c>
      <c r="J31" s="103">
        <f t="shared" si="8"/>
        <v>0</v>
      </c>
      <c r="K31" s="103">
        <f t="shared" si="8"/>
        <v>0</v>
      </c>
      <c r="L31" s="103">
        <f t="shared" si="8"/>
        <v>0</v>
      </c>
      <c r="M31" s="103">
        <f t="shared" si="8"/>
        <v>0</v>
      </c>
      <c r="N31" s="103">
        <f t="shared" si="8"/>
        <v>0</v>
      </c>
      <c r="O31" s="103">
        <f t="shared" si="8"/>
        <v>0</v>
      </c>
      <c r="P31" s="103">
        <f t="shared" si="8"/>
        <v>0</v>
      </c>
      <c r="Q31" s="103">
        <f t="shared" si="8"/>
        <v>0</v>
      </c>
      <c r="R31" s="103">
        <f t="shared" si="8"/>
        <v>0</v>
      </c>
      <c r="S31" s="103">
        <f t="shared" si="8"/>
        <v>0</v>
      </c>
      <c r="T31" s="103">
        <f t="shared" si="8"/>
        <v>0</v>
      </c>
      <c r="U31" s="103">
        <f t="shared" si="8"/>
        <v>0</v>
      </c>
      <c r="V31" s="103">
        <f t="shared" si="8"/>
        <v>0</v>
      </c>
      <c r="W31" s="103">
        <f t="shared" si="8"/>
        <v>0</v>
      </c>
      <c r="X31" s="103">
        <f t="shared" si="8"/>
        <v>0</v>
      </c>
    </row>
    <row r="32" spans="1:24" ht="15" customHeight="1" x14ac:dyDescent="0.25">
      <c r="A32" s="115" t="s">
        <v>262</v>
      </c>
      <c r="B32" s="20" t="s">
        <v>175</v>
      </c>
      <c r="C32" s="116">
        <v>52623413101</v>
      </c>
      <c r="D32" s="249"/>
      <c r="E32" s="249"/>
      <c r="F32" s="250"/>
      <c r="G32" s="250"/>
      <c r="H32" s="250"/>
      <c r="I32" s="250"/>
      <c r="J32" s="251"/>
      <c r="K32" s="251"/>
      <c r="L32" s="251"/>
      <c r="M32" s="251"/>
      <c r="N32" s="251"/>
      <c r="O32" s="251"/>
      <c r="P32" s="251"/>
      <c r="Q32" s="251"/>
      <c r="R32" s="251"/>
      <c r="S32" s="251"/>
      <c r="T32" s="251"/>
      <c r="U32" s="251"/>
      <c r="V32" s="251"/>
      <c r="W32" s="251"/>
      <c r="X32" s="251"/>
    </row>
    <row r="33" spans="1:24" ht="15" customHeight="1" x14ac:dyDescent="0.25">
      <c r="A33" s="115" t="s">
        <v>263</v>
      </c>
      <c r="B33" s="20" t="s">
        <v>175</v>
      </c>
      <c r="C33" s="116">
        <v>52623413106</v>
      </c>
      <c r="D33" s="239"/>
      <c r="E33" s="239"/>
      <c r="F33" s="252"/>
      <c r="G33" s="252"/>
      <c r="H33" s="252"/>
      <c r="I33" s="252"/>
      <c r="J33" s="253"/>
      <c r="K33" s="253"/>
      <c r="L33" s="253"/>
      <c r="M33" s="253"/>
      <c r="N33" s="253"/>
      <c r="O33" s="253"/>
      <c r="P33" s="253"/>
      <c r="Q33" s="253"/>
      <c r="R33" s="253"/>
      <c r="S33" s="253"/>
      <c r="T33" s="253"/>
      <c r="U33" s="253"/>
      <c r="V33" s="253"/>
      <c r="W33" s="253"/>
      <c r="X33" s="253"/>
    </row>
    <row r="34" spans="1:24" ht="15" customHeight="1" x14ac:dyDescent="0.25">
      <c r="A34" s="115" t="s">
        <v>264</v>
      </c>
      <c r="B34" s="20" t="s">
        <v>175</v>
      </c>
      <c r="C34" s="116">
        <v>52623413111</v>
      </c>
      <c r="D34" s="249"/>
      <c r="E34" s="249"/>
      <c r="F34" s="250"/>
      <c r="G34" s="250"/>
      <c r="H34" s="250"/>
      <c r="I34" s="250"/>
      <c r="J34" s="251"/>
      <c r="K34" s="251"/>
      <c r="L34" s="251"/>
      <c r="M34" s="251"/>
      <c r="N34" s="251"/>
      <c r="O34" s="251"/>
      <c r="P34" s="251"/>
      <c r="Q34" s="251"/>
      <c r="R34" s="251"/>
      <c r="S34" s="251"/>
      <c r="T34" s="251"/>
      <c r="U34" s="251"/>
      <c r="V34" s="251"/>
      <c r="W34" s="251"/>
      <c r="X34" s="251"/>
    </row>
    <row r="35" spans="1:24" ht="15" customHeight="1" x14ac:dyDescent="0.25">
      <c r="A35" s="115" t="s">
        <v>265</v>
      </c>
      <c r="B35" s="20" t="s">
        <v>175</v>
      </c>
      <c r="C35" s="116">
        <v>52623413116</v>
      </c>
      <c r="D35" s="249"/>
      <c r="E35" s="249"/>
      <c r="F35" s="250"/>
      <c r="G35" s="250"/>
      <c r="H35" s="250"/>
      <c r="I35" s="250"/>
      <c r="J35" s="251"/>
      <c r="K35" s="251"/>
      <c r="L35" s="251"/>
      <c r="M35" s="251"/>
      <c r="N35" s="251"/>
      <c r="O35" s="251"/>
      <c r="P35" s="251"/>
      <c r="Q35" s="251"/>
      <c r="R35" s="251"/>
      <c r="S35" s="251"/>
      <c r="T35" s="251"/>
      <c r="U35" s="251"/>
      <c r="V35" s="251"/>
      <c r="W35" s="251"/>
      <c r="X35" s="251"/>
    </row>
    <row r="36" spans="1:24" ht="15" customHeight="1" x14ac:dyDescent="0.25">
      <c r="A36" s="111" t="s">
        <v>204</v>
      </c>
      <c r="B36" s="37" t="s">
        <v>216</v>
      </c>
      <c r="C36" s="120" t="s">
        <v>175</v>
      </c>
      <c r="D36" s="71">
        <f>SUM(D37:D40)</f>
        <v>0</v>
      </c>
      <c r="E36" s="71">
        <f t="shared" ref="E36:X36" si="9">SUM(E37:E40)</f>
        <v>0</v>
      </c>
      <c r="F36" s="85">
        <f t="shared" si="9"/>
        <v>0</v>
      </c>
      <c r="G36" s="85">
        <f t="shared" si="9"/>
        <v>0</v>
      </c>
      <c r="H36" s="85">
        <f t="shared" si="9"/>
        <v>0</v>
      </c>
      <c r="I36" s="85">
        <f t="shared" si="9"/>
        <v>0</v>
      </c>
      <c r="J36" s="103">
        <f t="shared" si="9"/>
        <v>0</v>
      </c>
      <c r="K36" s="103">
        <f t="shared" si="9"/>
        <v>0</v>
      </c>
      <c r="L36" s="103">
        <f t="shared" si="9"/>
        <v>0</v>
      </c>
      <c r="M36" s="103">
        <f t="shared" si="9"/>
        <v>0</v>
      </c>
      <c r="N36" s="103">
        <f t="shared" si="9"/>
        <v>0</v>
      </c>
      <c r="O36" s="103">
        <f t="shared" si="9"/>
        <v>0</v>
      </c>
      <c r="P36" s="103">
        <f t="shared" si="9"/>
        <v>0</v>
      </c>
      <c r="Q36" s="103">
        <f t="shared" si="9"/>
        <v>0</v>
      </c>
      <c r="R36" s="103">
        <f t="shared" si="9"/>
        <v>0</v>
      </c>
      <c r="S36" s="103">
        <f t="shared" si="9"/>
        <v>0</v>
      </c>
      <c r="T36" s="103">
        <f t="shared" si="9"/>
        <v>0</v>
      </c>
      <c r="U36" s="103">
        <f t="shared" si="9"/>
        <v>0</v>
      </c>
      <c r="V36" s="103">
        <f t="shared" si="9"/>
        <v>0</v>
      </c>
      <c r="W36" s="103">
        <f t="shared" si="9"/>
        <v>0</v>
      </c>
      <c r="X36" s="103">
        <f t="shared" si="9"/>
        <v>0</v>
      </c>
    </row>
    <row r="37" spans="1:24" ht="15" customHeight="1" x14ac:dyDescent="0.25">
      <c r="A37" s="115" t="s">
        <v>266</v>
      </c>
      <c r="B37" s="20" t="s">
        <v>175</v>
      </c>
      <c r="C37" s="116">
        <v>52623416101</v>
      </c>
      <c r="D37" s="249"/>
      <c r="E37" s="249"/>
      <c r="F37" s="250"/>
      <c r="G37" s="250"/>
      <c r="H37" s="250"/>
      <c r="I37" s="250"/>
      <c r="J37" s="251"/>
      <c r="K37" s="251"/>
      <c r="L37" s="251"/>
      <c r="M37" s="251"/>
      <c r="N37" s="251"/>
      <c r="O37" s="251"/>
      <c r="P37" s="251"/>
      <c r="Q37" s="251"/>
      <c r="R37" s="251"/>
      <c r="S37" s="251"/>
      <c r="T37" s="251"/>
      <c r="U37" s="251"/>
      <c r="V37" s="251"/>
      <c r="W37" s="251"/>
      <c r="X37" s="251"/>
    </row>
    <row r="38" spans="1:24" ht="15" customHeight="1" x14ac:dyDescent="0.25">
      <c r="A38" s="115" t="s">
        <v>267</v>
      </c>
      <c r="B38" s="20" t="s">
        <v>175</v>
      </c>
      <c r="C38" s="116">
        <v>52623416106</v>
      </c>
      <c r="D38" s="239"/>
      <c r="E38" s="239"/>
      <c r="F38" s="252"/>
      <c r="G38" s="252"/>
      <c r="H38" s="252"/>
      <c r="I38" s="252"/>
      <c r="J38" s="253"/>
      <c r="K38" s="253"/>
      <c r="L38" s="253"/>
      <c r="M38" s="253"/>
      <c r="N38" s="253"/>
      <c r="O38" s="253"/>
      <c r="P38" s="253"/>
      <c r="Q38" s="253"/>
      <c r="R38" s="253"/>
      <c r="S38" s="253"/>
      <c r="T38" s="253"/>
      <c r="U38" s="253"/>
      <c r="V38" s="253"/>
      <c r="W38" s="253"/>
      <c r="X38" s="253"/>
    </row>
    <row r="39" spans="1:24" ht="15" customHeight="1" x14ac:dyDescent="0.25">
      <c r="A39" s="115" t="s">
        <v>268</v>
      </c>
      <c r="B39" s="20" t="s">
        <v>175</v>
      </c>
      <c r="C39" s="116">
        <v>52623416111</v>
      </c>
      <c r="D39" s="249"/>
      <c r="E39" s="249"/>
      <c r="F39" s="250"/>
      <c r="G39" s="250"/>
      <c r="H39" s="250"/>
      <c r="I39" s="250"/>
      <c r="J39" s="251"/>
      <c r="K39" s="251"/>
      <c r="L39" s="251"/>
      <c r="M39" s="251"/>
      <c r="N39" s="251"/>
      <c r="O39" s="251"/>
      <c r="P39" s="251"/>
      <c r="Q39" s="251"/>
      <c r="R39" s="251"/>
      <c r="S39" s="251"/>
      <c r="T39" s="251"/>
      <c r="U39" s="251"/>
      <c r="V39" s="251"/>
      <c r="W39" s="251"/>
      <c r="X39" s="251"/>
    </row>
    <row r="40" spans="1:24" ht="15" customHeight="1" x14ac:dyDescent="0.25">
      <c r="A40" s="115" t="s">
        <v>269</v>
      </c>
      <c r="B40" s="20" t="s">
        <v>175</v>
      </c>
      <c r="C40" s="116">
        <v>52623416116</v>
      </c>
      <c r="D40" s="249"/>
      <c r="E40" s="249"/>
      <c r="F40" s="250"/>
      <c r="G40" s="250"/>
      <c r="H40" s="250"/>
      <c r="I40" s="250"/>
      <c r="J40" s="251"/>
      <c r="K40" s="251"/>
      <c r="L40" s="251"/>
      <c r="M40" s="251"/>
      <c r="N40" s="251"/>
      <c r="O40" s="251"/>
      <c r="P40" s="251"/>
      <c r="Q40" s="251"/>
      <c r="R40" s="251"/>
      <c r="S40" s="251"/>
      <c r="T40" s="251"/>
      <c r="U40" s="251"/>
      <c r="V40" s="251"/>
      <c r="W40" s="251"/>
      <c r="X40" s="251"/>
    </row>
    <row r="41" spans="1:24" ht="15" customHeight="1" x14ac:dyDescent="0.25">
      <c r="A41" s="111" t="s">
        <v>239</v>
      </c>
      <c r="B41" s="37" t="s">
        <v>217</v>
      </c>
      <c r="C41" s="120" t="s">
        <v>175</v>
      </c>
      <c r="D41" s="71">
        <f t="shared" ref="D41" si="10">SUM(D42:D43)</f>
        <v>0</v>
      </c>
      <c r="E41" s="71">
        <f t="shared" ref="E41:X41" si="11">SUM(E42:E43)</f>
        <v>0</v>
      </c>
      <c r="F41" s="85">
        <f t="shared" si="11"/>
        <v>0</v>
      </c>
      <c r="G41" s="85">
        <f t="shared" si="11"/>
        <v>0</v>
      </c>
      <c r="H41" s="85">
        <f t="shared" si="11"/>
        <v>0</v>
      </c>
      <c r="I41" s="85">
        <f t="shared" si="11"/>
        <v>0</v>
      </c>
      <c r="J41" s="103">
        <f t="shared" si="11"/>
        <v>0</v>
      </c>
      <c r="K41" s="103">
        <f t="shared" si="11"/>
        <v>0</v>
      </c>
      <c r="L41" s="103">
        <f t="shared" si="11"/>
        <v>0</v>
      </c>
      <c r="M41" s="103">
        <f t="shared" si="11"/>
        <v>0</v>
      </c>
      <c r="N41" s="103">
        <f t="shared" si="11"/>
        <v>0</v>
      </c>
      <c r="O41" s="103">
        <f t="shared" si="11"/>
        <v>0</v>
      </c>
      <c r="P41" s="103">
        <f t="shared" si="11"/>
        <v>0</v>
      </c>
      <c r="Q41" s="103">
        <f t="shared" si="11"/>
        <v>0</v>
      </c>
      <c r="R41" s="103">
        <f t="shared" si="11"/>
        <v>0</v>
      </c>
      <c r="S41" s="103">
        <f t="shared" si="11"/>
        <v>0</v>
      </c>
      <c r="T41" s="103">
        <f t="shared" si="11"/>
        <v>0</v>
      </c>
      <c r="U41" s="103">
        <f t="shared" si="11"/>
        <v>0</v>
      </c>
      <c r="V41" s="103">
        <f t="shared" si="11"/>
        <v>0</v>
      </c>
      <c r="W41" s="103">
        <f t="shared" si="11"/>
        <v>0</v>
      </c>
      <c r="X41" s="103">
        <f t="shared" si="11"/>
        <v>0</v>
      </c>
    </row>
    <row r="42" spans="1:24" ht="15" customHeight="1" x14ac:dyDescent="0.25">
      <c r="A42" s="115" t="s">
        <v>270</v>
      </c>
      <c r="B42" s="20" t="s">
        <v>175</v>
      </c>
      <c r="C42" s="116">
        <v>52623419101</v>
      </c>
      <c r="D42" s="249"/>
      <c r="E42" s="249"/>
      <c r="F42" s="250"/>
      <c r="G42" s="250"/>
      <c r="H42" s="250"/>
      <c r="I42" s="250"/>
      <c r="J42" s="251"/>
      <c r="K42" s="251"/>
      <c r="L42" s="251"/>
      <c r="M42" s="251"/>
      <c r="N42" s="251"/>
      <c r="O42" s="251"/>
      <c r="P42" s="251"/>
      <c r="Q42" s="251"/>
      <c r="R42" s="251"/>
      <c r="S42" s="251"/>
      <c r="T42" s="251"/>
      <c r="U42" s="251"/>
      <c r="V42" s="251"/>
      <c r="W42" s="251"/>
      <c r="X42" s="251"/>
    </row>
    <row r="43" spans="1:24" ht="15" customHeight="1" x14ac:dyDescent="0.25">
      <c r="A43" s="115" t="s">
        <v>271</v>
      </c>
      <c r="B43" s="20" t="s">
        <v>175</v>
      </c>
      <c r="C43" s="116">
        <v>52623419106</v>
      </c>
      <c r="D43" s="249"/>
      <c r="E43" s="249"/>
      <c r="F43" s="250"/>
      <c r="G43" s="250"/>
      <c r="H43" s="250"/>
      <c r="I43" s="250"/>
      <c r="J43" s="251"/>
      <c r="K43" s="251"/>
      <c r="L43" s="251"/>
      <c r="M43" s="251"/>
      <c r="N43" s="251"/>
      <c r="O43" s="251"/>
      <c r="P43" s="251"/>
      <c r="Q43" s="251"/>
      <c r="R43" s="251"/>
      <c r="S43" s="251"/>
      <c r="T43" s="251"/>
      <c r="U43" s="251"/>
      <c r="V43" s="251"/>
      <c r="W43" s="251"/>
      <c r="X43" s="251"/>
    </row>
    <row r="44" spans="1:24" ht="15" customHeight="1" x14ac:dyDescent="0.25">
      <c r="A44" s="112" t="s">
        <v>240</v>
      </c>
      <c r="B44" s="113">
        <v>52623422000</v>
      </c>
      <c r="C44" s="20" t="s">
        <v>175</v>
      </c>
      <c r="D44" s="71">
        <f t="shared" ref="D44" si="12">SUM(D45:D48)</f>
        <v>0</v>
      </c>
      <c r="E44" s="71">
        <f t="shared" ref="E44:X44" si="13">SUM(E45:E48)</f>
        <v>0</v>
      </c>
      <c r="F44" s="85">
        <f t="shared" si="13"/>
        <v>0</v>
      </c>
      <c r="G44" s="85">
        <f t="shared" si="13"/>
        <v>0</v>
      </c>
      <c r="H44" s="85">
        <f t="shared" si="13"/>
        <v>0</v>
      </c>
      <c r="I44" s="85">
        <f t="shared" si="13"/>
        <v>0</v>
      </c>
      <c r="J44" s="103">
        <f t="shared" si="13"/>
        <v>0</v>
      </c>
      <c r="K44" s="103">
        <f t="shared" si="13"/>
        <v>0</v>
      </c>
      <c r="L44" s="103">
        <f t="shared" si="13"/>
        <v>0</v>
      </c>
      <c r="M44" s="103">
        <f t="shared" si="13"/>
        <v>0</v>
      </c>
      <c r="N44" s="103">
        <f t="shared" si="13"/>
        <v>0</v>
      </c>
      <c r="O44" s="103">
        <f t="shared" si="13"/>
        <v>0</v>
      </c>
      <c r="P44" s="103">
        <f t="shared" si="13"/>
        <v>0</v>
      </c>
      <c r="Q44" s="103">
        <f t="shared" si="13"/>
        <v>0</v>
      </c>
      <c r="R44" s="103">
        <f t="shared" si="13"/>
        <v>0</v>
      </c>
      <c r="S44" s="103">
        <f t="shared" si="13"/>
        <v>0</v>
      </c>
      <c r="T44" s="103">
        <f t="shared" si="13"/>
        <v>0</v>
      </c>
      <c r="U44" s="103">
        <f t="shared" si="13"/>
        <v>0</v>
      </c>
      <c r="V44" s="103">
        <f t="shared" si="13"/>
        <v>0</v>
      </c>
      <c r="W44" s="103">
        <f t="shared" si="13"/>
        <v>0</v>
      </c>
      <c r="X44" s="103">
        <f t="shared" si="13"/>
        <v>0</v>
      </c>
    </row>
    <row r="45" spans="1:24" ht="15" customHeight="1" x14ac:dyDescent="0.25">
      <c r="A45" s="115" t="s">
        <v>272</v>
      </c>
      <c r="B45" s="20" t="s">
        <v>175</v>
      </c>
      <c r="C45" s="116">
        <v>52623422101</v>
      </c>
      <c r="D45" s="249"/>
      <c r="E45" s="249"/>
      <c r="F45" s="250"/>
      <c r="G45" s="250"/>
      <c r="H45" s="250"/>
      <c r="I45" s="250"/>
      <c r="J45" s="251"/>
      <c r="K45" s="251"/>
      <c r="L45" s="251"/>
      <c r="M45" s="251"/>
      <c r="N45" s="251"/>
      <c r="O45" s="251"/>
      <c r="P45" s="251"/>
      <c r="Q45" s="251"/>
      <c r="R45" s="251"/>
      <c r="S45" s="251"/>
      <c r="T45" s="251"/>
      <c r="U45" s="251"/>
      <c r="V45" s="251"/>
      <c r="W45" s="251"/>
      <c r="X45" s="251"/>
    </row>
    <row r="46" spans="1:24" ht="15" customHeight="1" x14ac:dyDescent="0.25">
      <c r="A46" s="115" t="s">
        <v>273</v>
      </c>
      <c r="B46" s="20" t="s">
        <v>175</v>
      </c>
      <c r="C46" s="116">
        <v>52623422106</v>
      </c>
      <c r="D46" s="249"/>
      <c r="E46" s="249"/>
      <c r="F46" s="250"/>
      <c r="G46" s="250"/>
      <c r="H46" s="250"/>
      <c r="I46" s="250"/>
      <c r="J46" s="251"/>
      <c r="K46" s="251"/>
      <c r="L46" s="251"/>
      <c r="M46" s="251"/>
      <c r="N46" s="251"/>
      <c r="O46" s="251"/>
      <c r="P46" s="251"/>
      <c r="Q46" s="251"/>
      <c r="R46" s="251"/>
      <c r="S46" s="251"/>
      <c r="T46" s="251"/>
      <c r="U46" s="251"/>
      <c r="V46" s="251"/>
      <c r="W46" s="251"/>
      <c r="X46" s="251"/>
    </row>
    <row r="47" spans="1:24" ht="15" customHeight="1" x14ac:dyDescent="0.25">
      <c r="A47" s="115" t="s">
        <v>274</v>
      </c>
      <c r="B47" s="20" t="s">
        <v>175</v>
      </c>
      <c r="C47" s="116">
        <v>52623422111</v>
      </c>
      <c r="D47" s="249"/>
      <c r="E47" s="249"/>
      <c r="F47" s="250"/>
      <c r="G47" s="250"/>
      <c r="H47" s="250"/>
      <c r="I47" s="250"/>
      <c r="J47" s="251"/>
      <c r="K47" s="251"/>
      <c r="L47" s="251"/>
      <c r="M47" s="251"/>
      <c r="N47" s="251"/>
      <c r="O47" s="251"/>
      <c r="P47" s="251"/>
      <c r="Q47" s="251"/>
      <c r="R47" s="251"/>
      <c r="S47" s="251"/>
      <c r="T47" s="251"/>
      <c r="U47" s="251"/>
      <c r="V47" s="251"/>
      <c r="W47" s="251"/>
      <c r="X47" s="251"/>
    </row>
    <row r="48" spans="1:24" ht="15" customHeight="1" x14ac:dyDescent="0.25">
      <c r="A48" s="115" t="s">
        <v>275</v>
      </c>
      <c r="B48" s="20" t="s">
        <v>175</v>
      </c>
      <c r="C48" s="116">
        <v>52623422116</v>
      </c>
      <c r="D48" s="249"/>
      <c r="E48" s="249"/>
      <c r="F48" s="250"/>
      <c r="G48" s="250"/>
      <c r="H48" s="250"/>
      <c r="I48" s="250"/>
      <c r="J48" s="251"/>
      <c r="K48" s="251"/>
      <c r="L48" s="251"/>
      <c r="M48" s="251"/>
      <c r="N48" s="251"/>
      <c r="O48" s="251"/>
      <c r="P48" s="251"/>
      <c r="Q48" s="251"/>
      <c r="R48" s="251"/>
      <c r="S48" s="251"/>
      <c r="T48" s="251"/>
      <c r="U48" s="251"/>
      <c r="V48" s="251"/>
      <c r="W48" s="251"/>
      <c r="X48" s="251"/>
    </row>
    <row r="49" spans="1:24" ht="15" customHeight="1" x14ac:dyDescent="0.25">
      <c r="A49" s="112" t="s">
        <v>241</v>
      </c>
      <c r="B49" s="114">
        <v>52623425000</v>
      </c>
      <c r="C49" s="20" t="s">
        <v>175</v>
      </c>
      <c r="D49" s="71">
        <f t="shared" ref="D49" si="14">SUM(D50:D53)</f>
        <v>0</v>
      </c>
      <c r="E49" s="71">
        <f t="shared" ref="E49:X49" si="15">SUM(E50:E53)</f>
        <v>0</v>
      </c>
      <c r="F49" s="85">
        <f t="shared" si="15"/>
        <v>0</v>
      </c>
      <c r="G49" s="85">
        <f t="shared" si="15"/>
        <v>0</v>
      </c>
      <c r="H49" s="85">
        <f t="shared" si="15"/>
        <v>0</v>
      </c>
      <c r="I49" s="85">
        <f t="shared" si="15"/>
        <v>0</v>
      </c>
      <c r="J49" s="103">
        <f t="shared" si="15"/>
        <v>0</v>
      </c>
      <c r="K49" s="103">
        <f t="shared" si="15"/>
        <v>0</v>
      </c>
      <c r="L49" s="103">
        <f t="shared" si="15"/>
        <v>0</v>
      </c>
      <c r="M49" s="103">
        <f t="shared" si="15"/>
        <v>0</v>
      </c>
      <c r="N49" s="103">
        <f t="shared" si="15"/>
        <v>0</v>
      </c>
      <c r="O49" s="103">
        <f t="shared" si="15"/>
        <v>0</v>
      </c>
      <c r="P49" s="103">
        <f t="shared" si="15"/>
        <v>0</v>
      </c>
      <c r="Q49" s="103">
        <f t="shared" si="15"/>
        <v>0</v>
      </c>
      <c r="R49" s="103">
        <f t="shared" si="15"/>
        <v>0</v>
      </c>
      <c r="S49" s="103">
        <f t="shared" si="15"/>
        <v>0</v>
      </c>
      <c r="T49" s="103">
        <f t="shared" si="15"/>
        <v>0</v>
      </c>
      <c r="U49" s="103">
        <f t="shared" si="15"/>
        <v>0</v>
      </c>
      <c r="V49" s="103">
        <f t="shared" si="15"/>
        <v>0</v>
      </c>
      <c r="W49" s="103">
        <f t="shared" si="15"/>
        <v>0</v>
      </c>
      <c r="X49" s="103">
        <f t="shared" si="15"/>
        <v>0</v>
      </c>
    </row>
    <row r="50" spans="1:24" ht="15" customHeight="1" x14ac:dyDescent="0.25">
      <c r="A50" s="115" t="s">
        <v>276</v>
      </c>
      <c r="B50" s="20" t="s">
        <v>175</v>
      </c>
      <c r="C50" s="116">
        <v>52623425101</v>
      </c>
      <c r="D50" s="249"/>
      <c r="E50" s="249"/>
      <c r="F50" s="250"/>
      <c r="G50" s="250"/>
      <c r="H50" s="250"/>
      <c r="I50" s="250"/>
      <c r="J50" s="251"/>
      <c r="K50" s="251"/>
      <c r="L50" s="251"/>
      <c r="M50" s="251"/>
      <c r="N50" s="251"/>
      <c r="O50" s="251"/>
      <c r="P50" s="251"/>
      <c r="Q50" s="251"/>
      <c r="R50" s="251"/>
      <c r="S50" s="251"/>
      <c r="T50" s="251"/>
      <c r="U50" s="251"/>
      <c r="V50" s="251"/>
      <c r="W50" s="251"/>
      <c r="X50" s="251"/>
    </row>
    <row r="51" spans="1:24" ht="15" customHeight="1" x14ac:dyDescent="0.25">
      <c r="A51" s="115" t="s">
        <v>277</v>
      </c>
      <c r="B51" s="20" t="s">
        <v>175</v>
      </c>
      <c r="C51" s="116">
        <v>52623425106</v>
      </c>
      <c r="D51" s="249"/>
      <c r="E51" s="249"/>
      <c r="F51" s="250"/>
      <c r="G51" s="250"/>
      <c r="H51" s="250"/>
      <c r="I51" s="250"/>
      <c r="J51" s="251"/>
      <c r="K51" s="251"/>
      <c r="L51" s="251"/>
      <c r="M51" s="251"/>
      <c r="N51" s="251"/>
      <c r="O51" s="251"/>
      <c r="P51" s="251"/>
      <c r="Q51" s="251"/>
      <c r="R51" s="251"/>
      <c r="S51" s="251"/>
      <c r="T51" s="251"/>
      <c r="U51" s="251"/>
      <c r="V51" s="251"/>
      <c r="W51" s="251"/>
      <c r="X51" s="251"/>
    </row>
    <row r="52" spans="1:24" ht="15" customHeight="1" x14ac:dyDescent="0.25">
      <c r="A52" s="115" t="s">
        <v>278</v>
      </c>
      <c r="B52" s="20" t="s">
        <v>175</v>
      </c>
      <c r="C52" s="116">
        <v>52623425111</v>
      </c>
      <c r="D52" s="249"/>
      <c r="E52" s="249"/>
      <c r="F52" s="250"/>
      <c r="G52" s="250"/>
      <c r="H52" s="250"/>
      <c r="I52" s="250"/>
      <c r="J52" s="251"/>
      <c r="K52" s="251"/>
      <c r="L52" s="251"/>
      <c r="M52" s="251"/>
      <c r="N52" s="251"/>
      <c r="O52" s="251"/>
      <c r="P52" s="251"/>
      <c r="Q52" s="251"/>
      <c r="R52" s="251"/>
      <c r="S52" s="251"/>
      <c r="T52" s="251"/>
      <c r="U52" s="251"/>
      <c r="V52" s="251"/>
      <c r="W52" s="251"/>
      <c r="X52" s="251"/>
    </row>
    <row r="53" spans="1:24" ht="15" customHeight="1" x14ac:dyDescent="0.25">
      <c r="A53" s="115" t="s">
        <v>279</v>
      </c>
      <c r="B53" s="20" t="s">
        <v>175</v>
      </c>
      <c r="C53" s="116">
        <v>52623425116</v>
      </c>
      <c r="D53" s="249"/>
      <c r="E53" s="249"/>
      <c r="F53" s="250"/>
      <c r="G53" s="250"/>
      <c r="H53" s="250"/>
      <c r="I53" s="250"/>
      <c r="J53" s="251"/>
      <c r="K53" s="251"/>
      <c r="L53" s="251"/>
      <c r="M53" s="251"/>
      <c r="N53" s="251"/>
      <c r="O53" s="251"/>
      <c r="P53" s="251"/>
      <c r="Q53" s="251"/>
      <c r="R53" s="251"/>
      <c r="S53" s="251"/>
      <c r="T53" s="251"/>
      <c r="U53" s="251"/>
      <c r="V53" s="251"/>
      <c r="W53" s="251"/>
      <c r="X53" s="251"/>
    </row>
    <row r="54" spans="1:24" ht="15" customHeight="1" x14ac:dyDescent="0.25">
      <c r="A54" s="112" t="s">
        <v>242</v>
      </c>
      <c r="B54" s="114">
        <v>52623428000</v>
      </c>
      <c r="C54" s="20" t="s">
        <v>175</v>
      </c>
      <c r="D54" s="71">
        <f>SUM(D55:D60)</f>
        <v>0</v>
      </c>
      <c r="E54" s="71">
        <f t="shared" ref="E54:X54" si="16">SUM(E55:E60)</f>
        <v>0</v>
      </c>
      <c r="F54" s="85">
        <f t="shared" si="16"/>
        <v>0</v>
      </c>
      <c r="G54" s="85">
        <f t="shared" si="16"/>
        <v>0</v>
      </c>
      <c r="H54" s="85">
        <f t="shared" si="16"/>
        <v>0</v>
      </c>
      <c r="I54" s="85">
        <f t="shared" si="16"/>
        <v>0</v>
      </c>
      <c r="J54" s="103">
        <f t="shared" si="16"/>
        <v>0</v>
      </c>
      <c r="K54" s="103">
        <f t="shared" si="16"/>
        <v>0</v>
      </c>
      <c r="L54" s="103">
        <f t="shared" si="16"/>
        <v>0</v>
      </c>
      <c r="M54" s="103">
        <f t="shared" si="16"/>
        <v>0</v>
      </c>
      <c r="N54" s="103">
        <f t="shared" si="16"/>
        <v>0</v>
      </c>
      <c r="O54" s="103">
        <f t="shared" si="16"/>
        <v>0</v>
      </c>
      <c r="P54" s="103">
        <f t="shared" si="16"/>
        <v>0</v>
      </c>
      <c r="Q54" s="103">
        <f t="shared" si="16"/>
        <v>0</v>
      </c>
      <c r="R54" s="103">
        <f t="shared" si="16"/>
        <v>0</v>
      </c>
      <c r="S54" s="103">
        <f t="shared" si="16"/>
        <v>0</v>
      </c>
      <c r="T54" s="103">
        <f t="shared" si="16"/>
        <v>0</v>
      </c>
      <c r="U54" s="103">
        <f t="shared" si="16"/>
        <v>0</v>
      </c>
      <c r="V54" s="103">
        <f t="shared" si="16"/>
        <v>0</v>
      </c>
      <c r="W54" s="103">
        <f t="shared" si="16"/>
        <v>0</v>
      </c>
      <c r="X54" s="103">
        <f t="shared" si="16"/>
        <v>0</v>
      </c>
    </row>
    <row r="55" spans="1:24" ht="15" customHeight="1" x14ac:dyDescent="0.25">
      <c r="A55" s="115" t="s">
        <v>280</v>
      </c>
      <c r="B55" s="20" t="s">
        <v>175</v>
      </c>
      <c r="C55" s="116">
        <v>52623428101</v>
      </c>
      <c r="D55" s="249"/>
      <c r="E55" s="249"/>
      <c r="F55" s="250"/>
      <c r="G55" s="250"/>
      <c r="H55" s="250"/>
      <c r="I55" s="250"/>
      <c r="J55" s="251"/>
      <c r="K55" s="251"/>
      <c r="L55" s="251"/>
      <c r="M55" s="251"/>
      <c r="N55" s="251"/>
      <c r="O55" s="251"/>
      <c r="P55" s="251"/>
      <c r="Q55" s="251"/>
      <c r="R55" s="251"/>
      <c r="S55" s="251"/>
      <c r="T55" s="251"/>
      <c r="U55" s="251"/>
      <c r="V55" s="251"/>
      <c r="W55" s="251"/>
      <c r="X55" s="251"/>
    </row>
    <row r="56" spans="1:24" ht="15" customHeight="1" x14ac:dyDescent="0.25">
      <c r="A56" s="115" t="s">
        <v>281</v>
      </c>
      <c r="B56" s="20" t="s">
        <v>175</v>
      </c>
      <c r="C56" s="116">
        <v>52623428106</v>
      </c>
      <c r="D56" s="249"/>
      <c r="E56" s="249"/>
      <c r="F56" s="250"/>
      <c r="G56" s="250"/>
      <c r="H56" s="250"/>
      <c r="I56" s="250"/>
      <c r="J56" s="251"/>
      <c r="K56" s="251"/>
      <c r="L56" s="251"/>
      <c r="M56" s="251"/>
      <c r="N56" s="251"/>
      <c r="O56" s="251"/>
      <c r="P56" s="251"/>
      <c r="Q56" s="251"/>
      <c r="R56" s="251"/>
      <c r="S56" s="251"/>
      <c r="T56" s="251"/>
      <c r="U56" s="251"/>
      <c r="V56" s="251"/>
      <c r="W56" s="251"/>
      <c r="X56" s="251"/>
    </row>
    <row r="57" spans="1:24" ht="15" customHeight="1" x14ac:dyDescent="0.25">
      <c r="A57" s="115" t="s">
        <v>282</v>
      </c>
      <c r="B57" s="20" t="s">
        <v>175</v>
      </c>
      <c r="C57" s="116">
        <v>52623428111</v>
      </c>
      <c r="D57" s="249"/>
      <c r="E57" s="249"/>
      <c r="F57" s="250"/>
      <c r="G57" s="250"/>
      <c r="H57" s="250"/>
      <c r="I57" s="250"/>
      <c r="J57" s="251"/>
      <c r="K57" s="251"/>
      <c r="L57" s="251"/>
      <c r="M57" s="251"/>
      <c r="N57" s="251"/>
      <c r="O57" s="251"/>
      <c r="P57" s="251"/>
      <c r="Q57" s="251"/>
      <c r="R57" s="251"/>
      <c r="S57" s="251"/>
      <c r="T57" s="251"/>
      <c r="U57" s="251"/>
      <c r="V57" s="251"/>
      <c r="W57" s="251"/>
      <c r="X57" s="251"/>
    </row>
    <row r="58" spans="1:24" ht="15" customHeight="1" x14ac:dyDescent="0.25">
      <c r="A58" s="115" t="s">
        <v>283</v>
      </c>
      <c r="B58" s="20" t="s">
        <v>175</v>
      </c>
      <c r="C58" s="116">
        <v>52623428116</v>
      </c>
      <c r="D58" s="249"/>
      <c r="E58" s="249"/>
      <c r="F58" s="250"/>
      <c r="G58" s="250"/>
      <c r="H58" s="250"/>
      <c r="I58" s="250"/>
      <c r="J58" s="251"/>
      <c r="K58" s="251"/>
      <c r="L58" s="251"/>
      <c r="M58" s="251"/>
      <c r="N58" s="251"/>
      <c r="O58" s="251"/>
      <c r="P58" s="251"/>
      <c r="Q58" s="251"/>
      <c r="R58" s="251"/>
      <c r="S58" s="251"/>
      <c r="T58" s="251"/>
      <c r="U58" s="251"/>
      <c r="V58" s="251"/>
      <c r="W58" s="251"/>
      <c r="X58" s="251"/>
    </row>
    <row r="59" spans="1:24" ht="15" customHeight="1" x14ac:dyDescent="0.25">
      <c r="A59" s="115" t="s">
        <v>284</v>
      </c>
      <c r="B59" s="20" t="s">
        <v>175</v>
      </c>
      <c r="C59" s="116">
        <v>52623428121</v>
      </c>
      <c r="D59" s="249"/>
      <c r="E59" s="249"/>
      <c r="F59" s="250"/>
      <c r="G59" s="250"/>
      <c r="H59" s="250"/>
      <c r="I59" s="250"/>
      <c r="J59" s="251"/>
      <c r="K59" s="251"/>
      <c r="L59" s="251"/>
      <c r="M59" s="251"/>
      <c r="N59" s="251"/>
      <c r="O59" s="251"/>
      <c r="P59" s="251"/>
      <c r="Q59" s="251"/>
      <c r="R59" s="251"/>
      <c r="S59" s="251"/>
      <c r="T59" s="251"/>
      <c r="U59" s="251"/>
      <c r="V59" s="251"/>
      <c r="W59" s="251"/>
      <c r="X59" s="251"/>
    </row>
    <row r="60" spans="1:24" ht="15" customHeight="1" x14ac:dyDescent="0.25">
      <c r="A60" s="235" t="s">
        <v>285</v>
      </c>
      <c r="B60" s="20" t="s">
        <v>175</v>
      </c>
      <c r="C60" s="116">
        <v>52623428126</v>
      </c>
      <c r="D60" s="249"/>
      <c r="E60" s="249"/>
      <c r="F60" s="250"/>
      <c r="G60" s="250"/>
      <c r="H60" s="250"/>
      <c r="I60" s="250"/>
      <c r="J60" s="251"/>
      <c r="K60" s="251"/>
      <c r="L60" s="251"/>
      <c r="M60" s="251"/>
      <c r="N60" s="251"/>
      <c r="O60" s="251"/>
      <c r="P60" s="251"/>
      <c r="Q60" s="251"/>
      <c r="R60" s="251"/>
      <c r="S60" s="251"/>
      <c r="T60" s="251"/>
      <c r="U60" s="251"/>
      <c r="V60" s="251"/>
      <c r="W60" s="251"/>
      <c r="X60" s="251"/>
    </row>
    <row r="61" spans="1:24" ht="15" customHeight="1" x14ac:dyDescent="0.25">
      <c r="A61" s="19"/>
      <c r="B61" s="20"/>
      <c r="C61" s="28"/>
      <c r="D61" s="86"/>
      <c r="E61" s="86"/>
      <c r="F61" s="87"/>
      <c r="G61" s="87"/>
      <c r="H61" s="87"/>
      <c r="I61" s="87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</row>
    <row r="62" spans="1:24" ht="20.25" customHeight="1" x14ac:dyDescent="0.25">
      <c r="A62" s="19"/>
      <c r="B62" s="17"/>
      <c r="C62" s="17"/>
      <c r="D62" s="255"/>
      <c r="E62" s="255"/>
      <c r="F62" s="17"/>
      <c r="G62" s="17"/>
      <c r="H62" s="17"/>
      <c r="I62" s="17"/>
      <c r="J62" s="125"/>
      <c r="K62" s="125"/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</row>
    <row r="63" spans="1:24" ht="30" customHeight="1" x14ac:dyDescent="0.25">
      <c r="A63" s="77" t="s">
        <v>196</v>
      </c>
      <c r="B63" s="17"/>
      <c r="C63" s="17"/>
      <c r="D63" s="29">
        <f>SUM(D8,D10,D16,D20,D27,D31,D36,D41,D44,D49,D54)</f>
        <v>0</v>
      </c>
      <c r="E63" s="29">
        <f t="shared" ref="E63:X63" si="17">SUM(E8,E10,E16,E20,E27,E31,E36,E41,E44,E49,E54)</f>
        <v>0</v>
      </c>
      <c r="F63" s="84">
        <f t="shared" si="17"/>
        <v>0</v>
      </c>
      <c r="G63" s="84">
        <f t="shared" si="17"/>
        <v>0</v>
      </c>
      <c r="H63" s="84">
        <f t="shared" si="17"/>
        <v>0</v>
      </c>
      <c r="I63" s="84">
        <f t="shared" si="17"/>
        <v>0</v>
      </c>
      <c r="J63" s="126">
        <f t="shared" si="17"/>
        <v>0</v>
      </c>
      <c r="K63" s="126">
        <f t="shared" si="17"/>
        <v>0</v>
      </c>
      <c r="L63" s="126">
        <f t="shared" si="17"/>
        <v>0</v>
      </c>
      <c r="M63" s="126">
        <f t="shared" si="17"/>
        <v>0</v>
      </c>
      <c r="N63" s="126">
        <f t="shared" si="17"/>
        <v>0</v>
      </c>
      <c r="O63" s="126">
        <f t="shared" si="17"/>
        <v>0</v>
      </c>
      <c r="P63" s="126">
        <f t="shared" si="17"/>
        <v>0</v>
      </c>
      <c r="Q63" s="126">
        <f t="shared" si="17"/>
        <v>0</v>
      </c>
      <c r="R63" s="126">
        <f t="shared" si="17"/>
        <v>0</v>
      </c>
      <c r="S63" s="126">
        <f t="shared" si="17"/>
        <v>0</v>
      </c>
      <c r="T63" s="126">
        <f t="shared" si="17"/>
        <v>0</v>
      </c>
      <c r="U63" s="126">
        <f t="shared" si="17"/>
        <v>0</v>
      </c>
      <c r="V63" s="126">
        <f t="shared" si="17"/>
        <v>0</v>
      </c>
      <c r="W63" s="126">
        <f t="shared" si="17"/>
        <v>0</v>
      </c>
      <c r="X63" s="126">
        <f t="shared" si="17"/>
        <v>0</v>
      </c>
    </row>
    <row r="64" spans="1:24" ht="12.75" customHeight="1" x14ac:dyDescent="0.25">
      <c r="A64" s="26"/>
      <c r="B64" s="17"/>
      <c r="C64" s="17"/>
      <c r="D64" s="29"/>
      <c r="E64" s="29"/>
      <c r="F64" s="22"/>
      <c r="G64" s="22"/>
      <c r="H64" s="22"/>
      <c r="I64" s="22"/>
      <c r="J64" s="126"/>
      <c r="K64" s="126"/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</row>
    <row r="65" spans="1:24" x14ac:dyDescent="0.25">
      <c r="A65" s="41" t="s">
        <v>110</v>
      </c>
      <c r="B65" s="42"/>
      <c r="C65" s="42"/>
      <c r="D65" s="256"/>
      <c r="E65" s="256"/>
      <c r="F65" s="254"/>
      <c r="G65" s="254"/>
      <c r="H65" s="254"/>
      <c r="I65" s="254"/>
      <c r="J65" s="260"/>
      <c r="K65" s="260"/>
      <c r="L65" s="260"/>
      <c r="M65" s="260"/>
      <c r="N65" s="260"/>
      <c r="O65" s="260"/>
      <c r="P65" s="260"/>
      <c r="Q65" s="260"/>
      <c r="R65" s="260"/>
      <c r="S65" s="260"/>
      <c r="T65" s="260"/>
      <c r="U65" s="260"/>
      <c r="V65" s="260"/>
      <c r="W65" s="260"/>
      <c r="X65" s="260"/>
    </row>
    <row r="66" spans="1:24" x14ac:dyDescent="0.25">
      <c r="A66" s="44" t="s">
        <v>177</v>
      </c>
      <c r="B66" s="45"/>
      <c r="C66" s="45"/>
      <c r="D66" s="49">
        <f t="shared" ref="D66:X66" si="18">D6-D65</f>
        <v>0</v>
      </c>
      <c r="E66" s="49">
        <f t="shared" si="18"/>
        <v>0</v>
      </c>
      <c r="F66" s="67">
        <f t="shared" si="18"/>
        <v>0</v>
      </c>
      <c r="G66" s="67">
        <f t="shared" si="18"/>
        <v>0</v>
      </c>
      <c r="H66" s="67">
        <f t="shared" si="18"/>
        <v>0</v>
      </c>
      <c r="I66" s="67">
        <f t="shared" si="18"/>
        <v>0</v>
      </c>
      <c r="J66" s="54">
        <f t="shared" si="18"/>
        <v>0</v>
      </c>
      <c r="K66" s="54">
        <f t="shared" si="18"/>
        <v>0</v>
      </c>
      <c r="L66" s="54">
        <f t="shared" si="18"/>
        <v>0</v>
      </c>
      <c r="M66" s="54">
        <f t="shared" si="18"/>
        <v>0</v>
      </c>
      <c r="N66" s="54">
        <f t="shared" si="18"/>
        <v>0</v>
      </c>
      <c r="O66" s="54">
        <f t="shared" si="18"/>
        <v>0</v>
      </c>
      <c r="P66" s="54">
        <f t="shared" si="18"/>
        <v>0</v>
      </c>
      <c r="Q66" s="54">
        <f t="shared" si="18"/>
        <v>0</v>
      </c>
      <c r="R66" s="54">
        <f t="shared" si="18"/>
        <v>0</v>
      </c>
      <c r="S66" s="54">
        <f t="shared" si="18"/>
        <v>0</v>
      </c>
      <c r="T66" s="54">
        <f t="shared" si="18"/>
        <v>0</v>
      </c>
      <c r="U66" s="54">
        <f t="shared" si="18"/>
        <v>0</v>
      </c>
      <c r="V66" s="54">
        <f t="shared" si="18"/>
        <v>0</v>
      </c>
      <c r="W66" s="54">
        <f t="shared" si="18"/>
        <v>0</v>
      </c>
      <c r="X66" s="54">
        <f t="shared" si="18"/>
        <v>0</v>
      </c>
    </row>
    <row r="67" spans="1:24" x14ac:dyDescent="0.25">
      <c r="A67" s="53" t="s">
        <v>292</v>
      </c>
      <c r="B67" s="52"/>
      <c r="C67" s="52"/>
      <c r="D67" s="65">
        <v>205.2</v>
      </c>
      <c r="E67" s="65">
        <v>202.3</v>
      </c>
      <c r="F67" s="66">
        <v>122.42</v>
      </c>
      <c r="G67" s="51"/>
      <c r="H67" s="66">
        <v>13.24</v>
      </c>
      <c r="I67" s="51"/>
      <c r="J67" s="261">
        <v>195585</v>
      </c>
      <c r="K67" s="261">
        <v>27</v>
      </c>
      <c r="L67" s="261">
        <v>25</v>
      </c>
      <c r="M67" s="261">
        <v>22</v>
      </c>
      <c r="N67" s="261">
        <v>23860</v>
      </c>
      <c r="O67" s="261">
        <v>20420</v>
      </c>
      <c r="P67" s="261">
        <v>1250</v>
      </c>
      <c r="Q67" s="261">
        <v>80220</v>
      </c>
      <c r="R67" s="261">
        <v>20500</v>
      </c>
      <c r="S67" s="261"/>
      <c r="T67" s="261">
        <v>34</v>
      </c>
      <c r="U67" s="261">
        <v>6800</v>
      </c>
      <c r="V67" s="261">
        <v>3000</v>
      </c>
      <c r="W67" s="261"/>
      <c r="X67" s="261">
        <v>41</v>
      </c>
    </row>
    <row r="68" spans="1:24" x14ac:dyDescent="0.25">
      <c r="A68" s="44" t="s">
        <v>293</v>
      </c>
      <c r="B68" s="45"/>
      <c r="C68" s="45"/>
      <c r="D68" s="49">
        <f t="shared" ref="D68:X68" si="19">D6-D67</f>
        <v>-205.2</v>
      </c>
      <c r="E68" s="49">
        <f t="shared" si="19"/>
        <v>-202.3</v>
      </c>
      <c r="F68" s="67">
        <f t="shared" si="19"/>
        <v>-122.42</v>
      </c>
      <c r="G68" s="67">
        <f t="shared" si="19"/>
        <v>0</v>
      </c>
      <c r="H68" s="67">
        <f t="shared" si="19"/>
        <v>-13.24</v>
      </c>
      <c r="I68" s="67">
        <f t="shared" si="19"/>
        <v>0</v>
      </c>
      <c r="J68" s="54">
        <f t="shared" si="19"/>
        <v>-195585</v>
      </c>
      <c r="K68" s="54">
        <f t="shared" si="19"/>
        <v>-27</v>
      </c>
      <c r="L68" s="54">
        <f t="shared" si="19"/>
        <v>-25</v>
      </c>
      <c r="M68" s="54">
        <f t="shared" si="19"/>
        <v>-22</v>
      </c>
      <c r="N68" s="54">
        <f t="shared" si="19"/>
        <v>-23860</v>
      </c>
      <c r="O68" s="54">
        <f t="shared" si="19"/>
        <v>-20420</v>
      </c>
      <c r="P68" s="54">
        <f t="shared" si="19"/>
        <v>-1250</v>
      </c>
      <c r="Q68" s="54">
        <f t="shared" si="19"/>
        <v>-80220</v>
      </c>
      <c r="R68" s="54">
        <f t="shared" si="19"/>
        <v>-20500</v>
      </c>
      <c r="S68" s="54">
        <f t="shared" si="19"/>
        <v>0</v>
      </c>
      <c r="T68" s="54">
        <f t="shared" si="19"/>
        <v>-34</v>
      </c>
      <c r="U68" s="54">
        <f t="shared" si="19"/>
        <v>-6800</v>
      </c>
      <c r="V68" s="54">
        <f t="shared" si="19"/>
        <v>-3000</v>
      </c>
      <c r="W68" s="54">
        <f t="shared" si="19"/>
        <v>0</v>
      </c>
      <c r="X68" s="54">
        <f t="shared" si="19"/>
        <v>-41</v>
      </c>
    </row>
    <row r="69" spans="1:24" ht="123" customHeight="1" x14ac:dyDescent="0.25">
      <c r="A69" s="300" t="s">
        <v>294</v>
      </c>
      <c r="B69" s="301"/>
      <c r="C69" s="302"/>
      <c r="D69" s="257"/>
      <c r="E69" s="257"/>
      <c r="F69" s="43"/>
      <c r="G69" s="43"/>
      <c r="H69" s="43"/>
      <c r="I69" s="43"/>
      <c r="J69" s="262"/>
      <c r="K69" s="262"/>
      <c r="L69" s="262"/>
      <c r="M69" s="262"/>
      <c r="N69" s="262"/>
      <c r="O69" s="262"/>
      <c r="P69" s="262"/>
      <c r="Q69" s="262"/>
      <c r="R69" s="262"/>
      <c r="S69" s="262"/>
      <c r="T69" s="262"/>
      <c r="U69" s="262"/>
      <c r="V69" s="262"/>
      <c r="W69" s="262"/>
      <c r="X69" s="262"/>
    </row>
  </sheetData>
  <sheetProtection sort="0" autoFilter="0"/>
  <mergeCells count="2">
    <mergeCell ref="A2:X2"/>
    <mergeCell ref="A69:C69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D67"/>
  <sheetViews>
    <sheetView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G65" sqref="G65"/>
    </sheetView>
  </sheetViews>
  <sheetFormatPr defaultRowHeight="15" x14ac:dyDescent="0.25"/>
  <cols>
    <col min="1" max="1" width="43.28515625" style="24" customWidth="1"/>
    <col min="2" max="2" width="20.28515625" style="24" customWidth="1"/>
    <col min="3" max="3" width="17.140625" style="24" customWidth="1"/>
    <col min="4" max="4" width="24.7109375" style="24" customWidth="1"/>
    <col min="5" max="16384" width="9.140625" style="24"/>
  </cols>
  <sheetData>
    <row r="2" spans="1:4" ht="18.75" x14ac:dyDescent="0.25">
      <c r="A2" s="295" t="s">
        <v>168</v>
      </c>
      <c r="B2" s="295"/>
      <c r="C2" s="295"/>
      <c r="D2" s="295"/>
    </row>
    <row r="4" spans="1:4" ht="60" x14ac:dyDescent="0.25">
      <c r="A4" s="25" t="s">
        <v>106</v>
      </c>
      <c r="B4" s="18" t="s">
        <v>145</v>
      </c>
      <c r="C4" s="18" t="s">
        <v>146</v>
      </c>
      <c r="D4" s="18" t="s">
        <v>169</v>
      </c>
    </row>
    <row r="5" spans="1:4" x14ac:dyDescent="0.25">
      <c r="A5" s="17"/>
      <c r="B5" s="25">
        <v>1</v>
      </c>
      <c r="C5" s="25">
        <v>2</v>
      </c>
      <c r="D5" s="25">
        <v>3</v>
      </c>
    </row>
    <row r="6" spans="1:4" ht="39" customHeight="1" x14ac:dyDescent="0.25">
      <c r="A6" s="97" t="s">
        <v>243</v>
      </c>
      <c r="B6" s="39">
        <v>52623000000</v>
      </c>
      <c r="C6" s="40" t="s">
        <v>175</v>
      </c>
      <c r="D6" s="63">
        <f>SUM(D9,D11:D15,D17:D19,D21:D26,D28:D30,D32:D35,D37:D40,D42:D43,D45:D48,D50:D53,D55:D60)</f>
        <v>0</v>
      </c>
    </row>
    <row r="7" spans="1:4" ht="21" customHeight="1" x14ac:dyDescent="0.25">
      <c r="A7" s="76" t="s">
        <v>178</v>
      </c>
      <c r="B7" s="105"/>
      <c r="C7" s="19"/>
      <c r="D7" s="17"/>
    </row>
    <row r="8" spans="1:4" ht="15" customHeight="1" x14ac:dyDescent="0.25">
      <c r="A8" s="26" t="s">
        <v>238</v>
      </c>
      <c r="B8" s="36">
        <v>52623151000</v>
      </c>
      <c r="C8" s="38" t="s">
        <v>175</v>
      </c>
      <c r="D8" s="73">
        <f>D9</f>
        <v>0</v>
      </c>
    </row>
    <row r="9" spans="1:4" ht="15" customHeight="1" x14ac:dyDescent="0.25">
      <c r="A9" s="115" t="s">
        <v>248</v>
      </c>
      <c r="B9" s="31" t="s">
        <v>175</v>
      </c>
      <c r="C9" s="116">
        <v>52623151051</v>
      </c>
      <c r="D9" s="240"/>
    </row>
    <row r="10" spans="1:4" ht="15" customHeight="1" x14ac:dyDescent="0.25">
      <c r="A10" s="111" t="s">
        <v>199</v>
      </c>
      <c r="B10" s="32">
        <v>52623402000</v>
      </c>
      <c r="C10" s="117" t="s">
        <v>175</v>
      </c>
      <c r="D10" s="73">
        <f>SUM(D11:D15)</f>
        <v>0</v>
      </c>
    </row>
    <row r="11" spans="1:4" ht="15" customHeight="1" x14ac:dyDescent="0.25">
      <c r="A11" s="115" t="s">
        <v>244</v>
      </c>
      <c r="B11" s="20" t="s">
        <v>175</v>
      </c>
      <c r="C11" s="116">
        <v>52623402101</v>
      </c>
      <c r="D11" s="240"/>
    </row>
    <row r="12" spans="1:4" ht="15" customHeight="1" x14ac:dyDescent="0.25">
      <c r="A12" s="115" t="s">
        <v>245</v>
      </c>
      <c r="B12" s="20" t="s">
        <v>175</v>
      </c>
      <c r="C12" s="116">
        <v>52623402106</v>
      </c>
      <c r="D12" s="240"/>
    </row>
    <row r="13" spans="1:4" ht="15" customHeight="1" x14ac:dyDescent="0.25">
      <c r="A13" s="115" t="s">
        <v>246</v>
      </c>
      <c r="B13" s="20" t="s">
        <v>175</v>
      </c>
      <c r="C13" s="116">
        <v>52623402111</v>
      </c>
      <c r="D13" s="240"/>
    </row>
    <row r="14" spans="1:4" ht="15" customHeight="1" x14ac:dyDescent="0.25">
      <c r="A14" s="115" t="s">
        <v>247</v>
      </c>
      <c r="B14" s="20" t="s">
        <v>175</v>
      </c>
      <c r="C14" s="116">
        <v>52623402116</v>
      </c>
      <c r="D14" s="240"/>
    </row>
    <row r="15" spans="1:4" ht="15" customHeight="1" x14ac:dyDescent="0.25">
      <c r="A15" s="115" t="s">
        <v>249</v>
      </c>
      <c r="B15" s="20" t="s">
        <v>175</v>
      </c>
      <c r="C15" s="116">
        <v>52623402121</v>
      </c>
      <c r="D15" s="240"/>
    </row>
    <row r="16" spans="1:4" ht="15" customHeight="1" x14ac:dyDescent="0.25">
      <c r="A16" s="111" t="s">
        <v>200</v>
      </c>
      <c r="B16" s="32">
        <v>52623404000</v>
      </c>
      <c r="C16" s="119" t="s">
        <v>175</v>
      </c>
      <c r="D16" s="73">
        <f t="shared" ref="D16" si="0">SUM(D17:D19)</f>
        <v>0</v>
      </c>
    </row>
    <row r="17" spans="1:4" ht="15" customHeight="1" x14ac:dyDescent="0.25">
      <c r="A17" s="115" t="s">
        <v>250</v>
      </c>
      <c r="B17" s="20" t="s">
        <v>175</v>
      </c>
      <c r="C17" s="116">
        <v>52623404101</v>
      </c>
      <c r="D17" s="240"/>
    </row>
    <row r="18" spans="1:4" ht="15" customHeight="1" x14ac:dyDescent="0.25">
      <c r="A18" s="115" t="s">
        <v>251</v>
      </c>
      <c r="B18" s="20" t="s">
        <v>175</v>
      </c>
      <c r="C18" s="116">
        <v>52623404106</v>
      </c>
      <c r="D18" s="240"/>
    </row>
    <row r="19" spans="1:4" ht="15" customHeight="1" x14ac:dyDescent="0.25">
      <c r="A19" s="115" t="s">
        <v>252</v>
      </c>
      <c r="B19" s="20" t="s">
        <v>175</v>
      </c>
      <c r="C19" s="116">
        <v>52623404111</v>
      </c>
      <c r="D19" s="240"/>
    </row>
    <row r="20" spans="1:4" ht="15" customHeight="1" x14ac:dyDescent="0.25">
      <c r="A20" s="111" t="s">
        <v>201</v>
      </c>
      <c r="B20" s="37" t="s">
        <v>213</v>
      </c>
      <c r="C20" s="117" t="s">
        <v>175</v>
      </c>
      <c r="D20" s="73">
        <f>SUM(D21:D26)</f>
        <v>0</v>
      </c>
    </row>
    <row r="21" spans="1:4" ht="15" customHeight="1" x14ac:dyDescent="0.25">
      <c r="A21" s="115" t="s">
        <v>253</v>
      </c>
      <c r="B21" s="20" t="s">
        <v>175</v>
      </c>
      <c r="C21" s="116">
        <v>52623407101</v>
      </c>
      <c r="D21" s="240"/>
    </row>
    <row r="22" spans="1:4" ht="15" customHeight="1" x14ac:dyDescent="0.25">
      <c r="A22" s="115" t="s">
        <v>254</v>
      </c>
      <c r="B22" s="20" t="s">
        <v>175</v>
      </c>
      <c r="C22" s="116">
        <v>52623407106</v>
      </c>
      <c r="D22" s="240"/>
    </row>
    <row r="23" spans="1:4" ht="15" customHeight="1" x14ac:dyDescent="0.25">
      <c r="A23" s="115" t="s">
        <v>255</v>
      </c>
      <c r="B23" s="20" t="s">
        <v>175</v>
      </c>
      <c r="C23" s="116">
        <v>52623407111</v>
      </c>
      <c r="D23" s="240"/>
    </row>
    <row r="24" spans="1:4" ht="15" customHeight="1" x14ac:dyDescent="0.25">
      <c r="A24" s="115" t="s">
        <v>256</v>
      </c>
      <c r="B24" s="20" t="s">
        <v>175</v>
      </c>
      <c r="C24" s="116">
        <v>52623407116</v>
      </c>
      <c r="D24" s="240"/>
    </row>
    <row r="25" spans="1:4" ht="15" customHeight="1" x14ac:dyDescent="0.25">
      <c r="A25" s="115" t="s">
        <v>257</v>
      </c>
      <c r="B25" s="20" t="s">
        <v>175</v>
      </c>
      <c r="C25" s="116">
        <v>52623407121</v>
      </c>
      <c r="D25" s="240"/>
    </row>
    <row r="26" spans="1:4" ht="15" customHeight="1" x14ac:dyDescent="0.25">
      <c r="A26" s="115" t="s">
        <v>258</v>
      </c>
      <c r="B26" s="20" t="s">
        <v>175</v>
      </c>
      <c r="C26" s="116">
        <v>52623407126</v>
      </c>
      <c r="D26" s="245"/>
    </row>
    <row r="27" spans="1:4" ht="15" customHeight="1" x14ac:dyDescent="0.25">
      <c r="A27" s="111" t="s">
        <v>202</v>
      </c>
      <c r="B27" s="37" t="s">
        <v>214</v>
      </c>
      <c r="C27" s="117" t="s">
        <v>175</v>
      </c>
      <c r="D27" s="73">
        <f t="shared" ref="D27" si="1">SUM(D28:D30)</f>
        <v>0</v>
      </c>
    </row>
    <row r="28" spans="1:4" ht="15" customHeight="1" x14ac:dyDescent="0.25">
      <c r="A28" s="115" t="s">
        <v>259</v>
      </c>
      <c r="B28" s="20" t="s">
        <v>175</v>
      </c>
      <c r="C28" s="116">
        <v>52623410101</v>
      </c>
      <c r="D28" s="240"/>
    </row>
    <row r="29" spans="1:4" ht="15" customHeight="1" x14ac:dyDescent="0.25">
      <c r="A29" s="115" t="s">
        <v>260</v>
      </c>
      <c r="B29" s="20" t="s">
        <v>175</v>
      </c>
      <c r="C29" s="116">
        <v>52623410106</v>
      </c>
      <c r="D29" s="245"/>
    </row>
    <row r="30" spans="1:4" ht="15" customHeight="1" x14ac:dyDescent="0.25">
      <c r="A30" s="115" t="s">
        <v>261</v>
      </c>
      <c r="B30" s="20" t="s">
        <v>175</v>
      </c>
      <c r="C30" s="116">
        <v>52623410111</v>
      </c>
      <c r="D30" s="240"/>
    </row>
    <row r="31" spans="1:4" ht="15" customHeight="1" x14ac:dyDescent="0.25">
      <c r="A31" s="111" t="s">
        <v>203</v>
      </c>
      <c r="B31" s="37" t="s">
        <v>215</v>
      </c>
      <c r="C31" s="120" t="s">
        <v>175</v>
      </c>
      <c r="D31" s="73">
        <f>SUM(D32:D35)</f>
        <v>0</v>
      </c>
    </row>
    <row r="32" spans="1:4" ht="15" customHeight="1" x14ac:dyDescent="0.25">
      <c r="A32" s="115" t="s">
        <v>262</v>
      </c>
      <c r="B32" s="20" t="s">
        <v>175</v>
      </c>
      <c r="C32" s="116">
        <v>52623413101</v>
      </c>
      <c r="D32" s="240"/>
    </row>
    <row r="33" spans="1:4" ht="15" customHeight="1" x14ac:dyDescent="0.25">
      <c r="A33" s="115" t="s">
        <v>263</v>
      </c>
      <c r="B33" s="20" t="s">
        <v>175</v>
      </c>
      <c r="C33" s="116">
        <v>52623413106</v>
      </c>
      <c r="D33" s="245"/>
    </row>
    <row r="34" spans="1:4" ht="15" customHeight="1" x14ac:dyDescent="0.25">
      <c r="A34" s="115" t="s">
        <v>264</v>
      </c>
      <c r="B34" s="20" t="s">
        <v>175</v>
      </c>
      <c r="C34" s="116">
        <v>52623413111</v>
      </c>
      <c r="D34" s="240"/>
    </row>
    <row r="35" spans="1:4" ht="15" customHeight="1" x14ac:dyDescent="0.25">
      <c r="A35" s="115" t="s">
        <v>265</v>
      </c>
      <c r="B35" s="20" t="s">
        <v>175</v>
      </c>
      <c r="C35" s="116">
        <v>52623413116</v>
      </c>
      <c r="D35" s="240"/>
    </row>
    <row r="36" spans="1:4" ht="15" customHeight="1" x14ac:dyDescent="0.25">
      <c r="A36" s="111" t="s">
        <v>204</v>
      </c>
      <c r="B36" s="37" t="s">
        <v>216</v>
      </c>
      <c r="C36" s="120" t="s">
        <v>175</v>
      </c>
      <c r="D36" s="73">
        <f>SUM(D37:D40)</f>
        <v>0</v>
      </c>
    </row>
    <row r="37" spans="1:4" ht="15" customHeight="1" x14ac:dyDescent="0.25">
      <c r="A37" s="115" t="s">
        <v>266</v>
      </c>
      <c r="B37" s="20" t="s">
        <v>175</v>
      </c>
      <c r="C37" s="116">
        <v>52623416101</v>
      </c>
      <c r="D37" s="240"/>
    </row>
    <row r="38" spans="1:4" ht="15" customHeight="1" x14ac:dyDescent="0.25">
      <c r="A38" s="115" t="s">
        <v>267</v>
      </c>
      <c r="B38" s="20" t="s">
        <v>175</v>
      </c>
      <c r="C38" s="116">
        <v>52623416106</v>
      </c>
      <c r="D38" s="245"/>
    </row>
    <row r="39" spans="1:4" ht="15" customHeight="1" x14ac:dyDescent="0.25">
      <c r="A39" s="115" t="s">
        <v>268</v>
      </c>
      <c r="B39" s="20" t="s">
        <v>175</v>
      </c>
      <c r="C39" s="116">
        <v>52623416111</v>
      </c>
      <c r="D39" s="240"/>
    </row>
    <row r="40" spans="1:4" ht="15" customHeight="1" x14ac:dyDescent="0.25">
      <c r="A40" s="115" t="s">
        <v>269</v>
      </c>
      <c r="B40" s="20" t="s">
        <v>175</v>
      </c>
      <c r="C40" s="116">
        <v>52623416116</v>
      </c>
      <c r="D40" s="240"/>
    </row>
    <row r="41" spans="1:4" ht="15" customHeight="1" x14ac:dyDescent="0.25">
      <c r="A41" s="111" t="s">
        <v>239</v>
      </c>
      <c r="B41" s="37" t="s">
        <v>217</v>
      </c>
      <c r="C41" s="120" t="s">
        <v>175</v>
      </c>
      <c r="D41" s="73">
        <f t="shared" ref="D41" si="2">SUM(D42:D43)</f>
        <v>0</v>
      </c>
    </row>
    <row r="42" spans="1:4" ht="15" customHeight="1" x14ac:dyDescent="0.25">
      <c r="A42" s="115" t="s">
        <v>270</v>
      </c>
      <c r="B42" s="20" t="s">
        <v>175</v>
      </c>
      <c r="C42" s="116">
        <v>52623419101</v>
      </c>
      <c r="D42" s="240"/>
    </row>
    <row r="43" spans="1:4" ht="15" customHeight="1" x14ac:dyDescent="0.25">
      <c r="A43" s="115" t="s">
        <v>271</v>
      </c>
      <c r="B43" s="20" t="s">
        <v>175</v>
      </c>
      <c r="C43" s="116">
        <v>52623419106</v>
      </c>
      <c r="D43" s="240"/>
    </row>
    <row r="44" spans="1:4" ht="15" customHeight="1" x14ac:dyDescent="0.25">
      <c r="A44" s="112" t="s">
        <v>240</v>
      </c>
      <c r="B44" s="113">
        <v>52623422000</v>
      </c>
      <c r="C44" s="20" t="s">
        <v>175</v>
      </c>
      <c r="D44" s="73">
        <f t="shared" ref="D44" si="3">SUM(D45:D48)</f>
        <v>0</v>
      </c>
    </row>
    <row r="45" spans="1:4" ht="15" customHeight="1" x14ac:dyDescent="0.25">
      <c r="A45" s="115" t="s">
        <v>272</v>
      </c>
      <c r="B45" s="20" t="s">
        <v>175</v>
      </c>
      <c r="C45" s="116">
        <v>52623422101</v>
      </c>
      <c r="D45" s="240"/>
    </row>
    <row r="46" spans="1:4" ht="15" customHeight="1" x14ac:dyDescent="0.25">
      <c r="A46" s="115" t="s">
        <v>273</v>
      </c>
      <c r="B46" s="20" t="s">
        <v>175</v>
      </c>
      <c r="C46" s="116">
        <v>52623422106</v>
      </c>
      <c r="D46" s="240"/>
    </row>
    <row r="47" spans="1:4" ht="15" customHeight="1" x14ac:dyDescent="0.25">
      <c r="A47" s="115" t="s">
        <v>274</v>
      </c>
      <c r="B47" s="20" t="s">
        <v>175</v>
      </c>
      <c r="C47" s="116">
        <v>52623422111</v>
      </c>
      <c r="D47" s="240"/>
    </row>
    <row r="48" spans="1:4" ht="15" customHeight="1" x14ac:dyDescent="0.25">
      <c r="A48" s="115" t="s">
        <v>275</v>
      </c>
      <c r="B48" s="20" t="s">
        <v>175</v>
      </c>
      <c r="C48" s="116">
        <v>52623422116</v>
      </c>
      <c r="D48" s="240"/>
    </row>
    <row r="49" spans="1:4" ht="15" customHeight="1" x14ac:dyDescent="0.25">
      <c r="A49" s="112" t="s">
        <v>241</v>
      </c>
      <c r="B49" s="114">
        <v>52623425000</v>
      </c>
      <c r="C49" s="20" t="s">
        <v>175</v>
      </c>
      <c r="D49" s="73">
        <f t="shared" ref="D49" si="4">SUM(D50:D53)</f>
        <v>0</v>
      </c>
    </row>
    <row r="50" spans="1:4" ht="15" customHeight="1" x14ac:dyDescent="0.25">
      <c r="A50" s="115" t="s">
        <v>276</v>
      </c>
      <c r="B50" s="20" t="s">
        <v>175</v>
      </c>
      <c r="C50" s="116">
        <v>52623425101</v>
      </c>
      <c r="D50" s="240"/>
    </row>
    <row r="51" spans="1:4" ht="15" customHeight="1" x14ac:dyDescent="0.25">
      <c r="A51" s="115" t="s">
        <v>277</v>
      </c>
      <c r="B51" s="20" t="s">
        <v>175</v>
      </c>
      <c r="C51" s="116">
        <v>52623425106</v>
      </c>
      <c r="D51" s="240"/>
    </row>
    <row r="52" spans="1:4" ht="15" customHeight="1" x14ac:dyDescent="0.25">
      <c r="A52" s="115" t="s">
        <v>278</v>
      </c>
      <c r="B52" s="20" t="s">
        <v>175</v>
      </c>
      <c r="C52" s="116">
        <v>52623425111</v>
      </c>
      <c r="D52" s="240"/>
    </row>
    <row r="53" spans="1:4" ht="15" customHeight="1" x14ac:dyDescent="0.25">
      <c r="A53" s="115" t="s">
        <v>279</v>
      </c>
      <c r="B53" s="20" t="s">
        <v>175</v>
      </c>
      <c r="C53" s="116">
        <v>52623425116</v>
      </c>
      <c r="D53" s="240"/>
    </row>
    <row r="54" spans="1:4" ht="15" customHeight="1" x14ac:dyDescent="0.25">
      <c r="A54" s="112" t="s">
        <v>242</v>
      </c>
      <c r="B54" s="114">
        <v>52623428000</v>
      </c>
      <c r="C54" s="20" t="s">
        <v>175</v>
      </c>
      <c r="D54" s="73">
        <f>SUM(D55:D60)</f>
        <v>0</v>
      </c>
    </row>
    <row r="55" spans="1:4" ht="15" customHeight="1" x14ac:dyDescent="0.25">
      <c r="A55" s="115" t="s">
        <v>280</v>
      </c>
      <c r="B55" s="20" t="s">
        <v>175</v>
      </c>
      <c r="C55" s="116">
        <v>52623428101</v>
      </c>
      <c r="D55" s="240"/>
    </row>
    <row r="56" spans="1:4" ht="15" customHeight="1" x14ac:dyDescent="0.25">
      <c r="A56" s="115" t="s">
        <v>281</v>
      </c>
      <c r="B56" s="20" t="s">
        <v>175</v>
      </c>
      <c r="C56" s="116">
        <v>52623428106</v>
      </c>
      <c r="D56" s="240"/>
    </row>
    <row r="57" spans="1:4" ht="15" customHeight="1" x14ac:dyDescent="0.25">
      <c r="A57" s="115" t="s">
        <v>282</v>
      </c>
      <c r="B57" s="20" t="s">
        <v>175</v>
      </c>
      <c r="C57" s="116">
        <v>52623428111</v>
      </c>
      <c r="D57" s="240"/>
    </row>
    <row r="58" spans="1:4" ht="15" customHeight="1" x14ac:dyDescent="0.25">
      <c r="A58" s="115" t="s">
        <v>283</v>
      </c>
      <c r="B58" s="20" t="s">
        <v>175</v>
      </c>
      <c r="C58" s="116">
        <v>52623428116</v>
      </c>
      <c r="D58" s="240"/>
    </row>
    <row r="59" spans="1:4" ht="15" customHeight="1" x14ac:dyDescent="0.25">
      <c r="A59" s="115" t="s">
        <v>284</v>
      </c>
      <c r="B59" s="20" t="s">
        <v>175</v>
      </c>
      <c r="C59" s="116">
        <v>52623428121</v>
      </c>
      <c r="D59" s="240"/>
    </row>
    <row r="60" spans="1:4" ht="15" customHeight="1" x14ac:dyDescent="0.25">
      <c r="A60" s="235" t="s">
        <v>285</v>
      </c>
      <c r="B60" s="20" t="s">
        <v>175</v>
      </c>
      <c r="C60" s="116">
        <v>52623428126</v>
      </c>
      <c r="D60" s="240"/>
    </row>
    <row r="61" spans="1:4" ht="15" customHeight="1" x14ac:dyDescent="0.25">
      <c r="A61" s="19"/>
      <c r="B61" s="20"/>
      <c r="C61" s="28"/>
      <c r="D61" s="70"/>
    </row>
    <row r="62" spans="1:4" ht="15" customHeight="1" x14ac:dyDescent="0.25">
      <c r="A62" s="19"/>
      <c r="B62" s="17"/>
      <c r="C62" s="17"/>
      <c r="D62" s="17"/>
    </row>
    <row r="63" spans="1:4" ht="23.25" customHeight="1" x14ac:dyDescent="0.25">
      <c r="A63" s="77" t="s">
        <v>196</v>
      </c>
      <c r="B63" s="17"/>
      <c r="C63" s="17"/>
      <c r="D63" s="22">
        <f>SUM(D8,D10,D16,D20,D27,D31,D36,D41,D44,D49,D54)</f>
        <v>0</v>
      </c>
    </row>
    <row r="64" spans="1:4" x14ac:dyDescent="0.25">
      <c r="A64" s="26"/>
      <c r="B64" s="17"/>
      <c r="C64" s="17"/>
      <c r="D64" s="22"/>
    </row>
    <row r="65" spans="1:4" x14ac:dyDescent="0.25">
      <c r="A65" s="41" t="s">
        <v>292</v>
      </c>
      <c r="B65" s="42"/>
      <c r="C65" s="42"/>
      <c r="D65" s="47">
        <v>29</v>
      </c>
    </row>
    <row r="66" spans="1:4" x14ac:dyDescent="0.25">
      <c r="A66" s="44" t="s">
        <v>293</v>
      </c>
      <c r="B66" s="45"/>
      <c r="C66" s="45"/>
      <c r="D66" s="45">
        <f>D6-D65</f>
        <v>-29</v>
      </c>
    </row>
    <row r="67" spans="1:4" ht="88.5" customHeight="1" x14ac:dyDescent="0.25">
      <c r="A67" s="59" t="s">
        <v>296</v>
      </c>
      <c r="B67" s="288"/>
      <c r="C67" s="289"/>
      <c r="D67" s="290"/>
    </row>
  </sheetData>
  <sheetProtection sort="0" autoFilter="0"/>
  <mergeCells count="2">
    <mergeCell ref="A2:D2"/>
    <mergeCell ref="B67:D6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E66"/>
  <sheetViews>
    <sheetView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I11" sqref="I11"/>
    </sheetView>
  </sheetViews>
  <sheetFormatPr defaultRowHeight="15" x14ac:dyDescent="0.25"/>
  <cols>
    <col min="1" max="1" width="41.85546875" style="24" customWidth="1"/>
    <col min="2" max="2" width="16" style="24" customWidth="1"/>
    <col min="3" max="3" width="14.5703125" style="24" customWidth="1"/>
    <col min="4" max="5" width="19.7109375" style="24" customWidth="1"/>
    <col min="6" max="16384" width="9.140625" style="24"/>
  </cols>
  <sheetData>
    <row r="2" spans="1:5" ht="23.25" customHeight="1" x14ac:dyDescent="0.25">
      <c r="A2" s="303" t="s">
        <v>170</v>
      </c>
      <c r="B2" s="303"/>
      <c r="C2" s="303"/>
      <c r="D2" s="303"/>
      <c r="E2" s="303"/>
    </row>
    <row r="3" spans="1:5" x14ac:dyDescent="0.25">
      <c r="A3" s="17"/>
      <c r="B3" s="17"/>
      <c r="C3" s="17"/>
      <c r="D3" s="17"/>
      <c r="E3" s="17"/>
    </row>
    <row r="4" spans="1:5" ht="90" x14ac:dyDescent="0.25">
      <c r="A4" s="25" t="s">
        <v>106</v>
      </c>
      <c r="B4" s="18" t="s">
        <v>171</v>
      </c>
      <c r="C4" s="18" t="s">
        <v>172</v>
      </c>
      <c r="D4" s="18" t="s">
        <v>173</v>
      </c>
      <c r="E4" s="18" t="s">
        <v>174</v>
      </c>
    </row>
    <row r="5" spans="1:5" x14ac:dyDescent="0.25">
      <c r="A5" s="17"/>
      <c r="B5" s="25">
        <v>1</v>
      </c>
      <c r="C5" s="25">
        <v>2</v>
      </c>
      <c r="D5" s="25">
        <v>3</v>
      </c>
      <c r="E5" s="25">
        <v>4</v>
      </c>
    </row>
    <row r="6" spans="1:5" ht="38.25" customHeight="1" x14ac:dyDescent="0.25">
      <c r="A6" s="97" t="s">
        <v>243</v>
      </c>
      <c r="B6" s="39">
        <v>52623000000</v>
      </c>
      <c r="C6" s="40" t="s">
        <v>175</v>
      </c>
      <c r="D6" s="63">
        <f>SUM(D9,D11:D15,D17:D19,D21:D26,D28:D30,D32:D35,D37:D40,D42:D43,D45:D48,D50:D53,D55:D60)</f>
        <v>0</v>
      </c>
      <c r="E6" s="63">
        <f>SUM(E9,E11:E15,E17:E19,E21:E26,E28:E30,E32:E35,E37:E40,E42:E43,E45:E48,E50:E53,E55:E60)</f>
        <v>0</v>
      </c>
    </row>
    <row r="7" spans="1:5" ht="15" customHeight="1" x14ac:dyDescent="0.25">
      <c r="A7" s="76" t="s">
        <v>178</v>
      </c>
      <c r="B7" s="105"/>
      <c r="C7" s="19"/>
      <c r="D7" s="17"/>
      <c r="E7" s="17"/>
    </row>
    <row r="8" spans="1:5" ht="15" customHeight="1" x14ac:dyDescent="0.25">
      <c r="A8" s="26" t="s">
        <v>238</v>
      </c>
      <c r="B8" s="36">
        <v>52623151000</v>
      </c>
      <c r="C8" s="38" t="s">
        <v>175</v>
      </c>
      <c r="D8" s="73">
        <f>D9</f>
        <v>0</v>
      </c>
      <c r="E8" s="73">
        <f>E9</f>
        <v>0</v>
      </c>
    </row>
    <row r="9" spans="1:5" ht="15" customHeight="1" x14ac:dyDescent="0.25">
      <c r="A9" s="115" t="s">
        <v>248</v>
      </c>
      <c r="B9" s="31" t="s">
        <v>175</v>
      </c>
      <c r="C9" s="116">
        <v>52623151051</v>
      </c>
      <c r="D9" s="240"/>
      <c r="E9" s="240"/>
    </row>
    <row r="10" spans="1:5" ht="15" customHeight="1" x14ac:dyDescent="0.25">
      <c r="A10" s="111" t="s">
        <v>199</v>
      </c>
      <c r="B10" s="32">
        <v>52623402000</v>
      </c>
      <c r="C10" s="117" t="s">
        <v>175</v>
      </c>
      <c r="D10" s="73">
        <f>SUM(D11:D15)</f>
        <v>0</v>
      </c>
      <c r="E10" s="73">
        <f>SUM(E11:E15)</f>
        <v>0</v>
      </c>
    </row>
    <row r="11" spans="1:5" ht="15" customHeight="1" x14ac:dyDescent="0.25">
      <c r="A11" s="115" t="s">
        <v>244</v>
      </c>
      <c r="B11" s="20" t="s">
        <v>175</v>
      </c>
      <c r="C11" s="116">
        <v>52623402101</v>
      </c>
      <c r="D11" s="240"/>
      <c r="E11" s="240"/>
    </row>
    <row r="12" spans="1:5" ht="15" customHeight="1" x14ac:dyDescent="0.25">
      <c r="A12" s="115" t="s">
        <v>245</v>
      </c>
      <c r="B12" s="20" t="s">
        <v>175</v>
      </c>
      <c r="C12" s="116">
        <v>52623402106</v>
      </c>
      <c r="D12" s="240"/>
      <c r="E12" s="240"/>
    </row>
    <row r="13" spans="1:5" ht="15" customHeight="1" x14ac:dyDescent="0.25">
      <c r="A13" s="115" t="s">
        <v>246</v>
      </c>
      <c r="B13" s="20" t="s">
        <v>175</v>
      </c>
      <c r="C13" s="116">
        <v>52623402111</v>
      </c>
      <c r="D13" s="240"/>
      <c r="E13" s="240"/>
    </row>
    <row r="14" spans="1:5" ht="15" customHeight="1" x14ac:dyDescent="0.25">
      <c r="A14" s="115" t="s">
        <v>247</v>
      </c>
      <c r="B14" s="20" t="s">
        <v>175</v>
      </c>
      <c r="C14" s="116">
        <v>52623402116</v>
      </c>
      <c r="D14" s="240"/>
      <c r="E14" s="240"/>
    </row>
    <row r="15" spans="1:5" ht="15" customHeight="1" x14ac:dyDescent="0.25">
      <c r="A15" s="115" t="s">
        <v>249</v>
      </c>
      <c r="B15" s="20" t="s">
        <v>175</v>
      </c>
      <c r="C15" s="116">
        <v>52623402121</v>
      </c>
      <c r="D15" s="240"/>
      <c r="E15" s="240"/>
    </row>
    <row r="16" spans="1:5" ht="15" customHeight="1" x14ac:dyDescent="0.25">
      <c r="A16" s="111" t="s">
        <v>200</v>
      </c>
      <c r="B16" s="32">
        <v>52623404000</v>
      </c>
      <c r="C16" s="119" t="s">
        <v>175</v>
      </c>
      <c r="D16" s="73">
        <f t="shared" ref="D16:E16" si="0">SUM(D17:D19)</f>
        <v>0</v>
      </c>
      <c r="E16" s="73">
        <f t="shared" si="0"/>
        <v>0</v>
      </c>
    </row>
    <row r="17" spans="1:5" ht="15" customHeight="1" x14ac:dyDescent="0.25">
      <c r="A17" s="115" t="s">
        <v>250</v>
      </c>
      <c r="B17" s="20" t="s">
        <v>175</v>
      </c>
      <c r="C17" s="116">
        <v>52623404101</v>
      </c>
      <c r="D17" s="240"/>
      <c r="E17" s="240"/>
    </row>
    <row r="18" spans="1:5" ht="15" customHeight="1" x14ac:dyDescent="0.25">
      <c r="A18" s="115" t="s">
        <v>251</v>
      </c>
      <c r="B18" s="20" t="s">
        <v>175</v>
      </c>
      <c r="C18" s="116">
        <v>52623404106</v>
      </c>
      <c r="D18" s="240"/>
      <c r="E18" s="240"/>
    </row>
    <row r="19" spans="1:5" ht="15" customHeight="1" x14ac:dyDescent="0.25">
      <c r="A19" s="115" t="s">
        <v>252</v>
      </c>
      <c r="B19" s="20" t="s">
        <v>175</v>
      </c>
      <c r="C19" s="116">
        <v>52623404111</v>
      </c>
      <c r="D19" s="240"/>
      <c r="E19" s="240"/>
    </row>
    <row r="20" spans="1:5" ht="15" customHeight="1" x14ac:dyDescent="0.25">
      <c r="A20" s="111" t="s">
        <v>201</v>
      </c>
      <c r="B20" s="37" t="s">
        <v>213</v>
      </c>
      <c r="C20" s="117" t="s">
        <v>175</v>
      </c>
      <c r="D20" s="73">
        <f>SUM(D21:D26)</f>
        <v>0</v>
      </c>
      <c r="E20" s="73">
        <f>SUM(E21:E26)</f>
        <v>0</v>
      </c>
    </row>
    <row r="21" spans="1:5" ht="15" customHeight="1" x14ac:dyDescent="0.25">
      <c r="A21" s="115" t="s">
        <v>253</v>
      </c>
      <c r="B21" s="20" t="s">
        <v>175</v>
      </c>
      <c r="C21" s="116">
        <v>52623407101</v>
      </c>
      <c r="D21" s="240"/>
      <c r="E21" s="240"/>
    </row>
    <row r="22" spans="1:5" ht="15" customHeight="1" x14ac:dyDescent="0.25">
      <c r="A22" s="115" t="s">
        <v>254</v>
      </c>
      <c r="B22" s="20" t="s">
        <v>175</v>
      </c>
      <c r="C22" s="116">
        <v>52623407106</v>
      </c>
      <c r="D22" s="240"/>
      <c r="E22" s="240"/>
    </row>
    <row r="23" spans="1:5" ht="15" customHeight="1" x14ac:dyDescent="0.25">
      <c r="A23" s="115" t="s">
        <v>255</v>
      </c>
      <c r="B23" s="20" t="s">
        <v>175</v>
      </c>
      <c r="C23" s="116">
        <v>52623407111</v>
      </c>
      <c r="D23" s="240"/>
      <c r="E23" s="240"/>
    </row>
    <row r="24" spans="1:5" ht="15" customHeight="1" x14ac:dyDescent="0.25">
      <c r="A24" s="115" t="s">
        <v>256</v>
      </c>
      <c r="B24" s="20" t="s">
        <v>175</v>
      </c>
      <c r="C24" s="116">
        <v>52623407116</v>
      </c>
      <c r="D24" s="240"/>
      <c r="E24" s="240"/>
    </row>
    <row r="25" spans="1:5" ht="15" customHeight="1" x14ac:dyDescent="0.25">
      <c r="A25" s="115" t="s">
        <v>257</v>
      </c>
      <c r="B25" s="20" t="s">
        <v>175</v>
      </c>
      <c r="C25" s="116">
        <v>52623407121</v>
      </c>
      <c r="D25" s="240"/>
      <c r="E25" s="240"/>
    </row>
    <row r="26" spans="1:5" ht="15" customHeight="1" x14ac:dyDescent="0.25">
      <c r="A26" s="115" t="s">
        <v>258</v>
      </c>
      <c r="B26" s="20" t="s">
        <v>175</v>
      </c>
      <c r="C26" s="116">
        <v>52623407126</v>
      </c>
      <c r="D26" s="245"/>
      <c r="E26" s="245"/>
    </row>
    <row r="27" spans="1:5" ht="15" customHeight="1" x14ac:dyDescent="0.25">
      <c r="A27" s="111" t="s">
        <v>202</v>
      </c>
      <c r="B27" s="37" t="s">
        <v>214</v>
      </c>
      <c r="C27" s="117" t="s">
        <v>175</v>
      </c>
      <c r="D27" s="73">
        <f t="shared" ref="D27:E27" si="1">SUM(D28:D30)</f>
        <v>0</v>
      </c>
      <c r="E27" s="73">
        <f t="shared" si="1"/>
        <v>0</v>
      </c>
    </row>
    <row r="28" spans="1:5" ht="15" customHeight="1" x14ac:dyDescent="0.25">
      <c r="A28" s="115" t="s">
        <v>259</v>
      </c>
      <c r="B28" s="20" t="s">
        <v>175</v>
      </c>
      <c r="C28" s="116">
        <v>52623410101</v>
      </c>
      <c r="D28" s="240"/>
      <c r="E28" s="240"/>
    </row>
    <row r="29" spans="1:5" ht="15" customHeight="1" x14ac:dyDescent="0.25">
      <c r="A29" s="115" t="s">
        <v>260</v>
      </c>
      <c r="B29" s="20" t="s">
        <v>175</v>
      </c>
      <c r="C29" s="116">
        <v>52623410106</v>
      </c>
      <c r="D29" s="245"/>
      <c r="E29" s="245"/>
    </row>
    <row r="30" spans="1:5" ht="15" customHeight="1" x14ac:dyDescent="0.25">
      <c r="A30" s="115" t="s">
        <v>261</v>
      </c>
      <c r="B30" s="20" t="s">
        <v>175</v>
      </c>
      <c r="C30" s="116">
        <v>52623410111</v>
      </c>
      <c r="D30" s="240"/>
      <c r="E30" s="240"/>
    </row>
    <row r="31" spans="1:5" ht="15" customHeight="1" x14ac:dyDescent="0.25">
      <c r="A31" s="111" t="s">
        <v>203</v>
      </c>
      <c r="B31" s="37" t="s">
        <v>215</v>
      </c>
      <c r="C31" s="120" t="s">
        <v>175</v>
      </c>
      <c r="D31" s="73">
        <f>SUM(D32:D35)</f>
        <v>0</v>
      </c>
      <c r="E31" s="73">
        <f>SUM(E32:E35)</f>
        <v>0</v>
      </c>
    </row>
    <row r="32" spans="1:5" ht="15" customHeight="1" x14ac:dyDescent="0.25">
      <c r="A32" s="115" t="s">
        <v>262</v>
      </c>
      <c r="B32" s="20" t="s">
        <v>175</v>
      </c>
      <c r="C32" s="116">
        <v>52623413101</v>
      </c>
      <c r="D32" s="240"/>
      <c r="E32" s="240"/>
    </row>
    <row r="33" spans="1:5" ht="15" customHeight="1" x14ac:dyDescent="0.25">
      <c r="A33" s="115" t="s">
        <v>263</v>
      </c>
      <c r="B33" s="20" t="s">
        <v>175</v>
      </c>
      <c r="C33" s="116">
        <v>52623413106</v>
      </c>
      <c r="D33" s="245"/>
      <c r="E33" s="245"/>
    </row>
    <row r="34" spans="1:5" ht="15" customHeight="1" x14ac:dyDescent="0.25">
      <c r="A34" s="115" t="s">
        <v>264</v>
      </c>
      <c r="B34" s="20" t="s">
        <v>175</v>
      </c>
      <c r="C34" s="116">
        <v>52623413111</v>
      </c>
      <c r="D34" s="240"/>
      <c r="E34" s="240"/>
    </row>
    <row r="35" spans="1:5" ht="15" customHeight="1" x14ac:dyDescent="0.25">
      <c r="A35" s="115" t="s">
        <v>265</v>
      </c>
      <c r="B35" s="20" t="s">
        <v>175</v>
      </c>
      <c r="C35" s="116">
        <v>52623413116</v>
      </c>
      <c r="D35" s="240"/>
      <c r="E35" s="240"/>
    </row>
    <row r="36" spans="1:5" ht="15" customHeight="1" x14ac:dyDescent="0.25">
      <c r="A36" s="111" t="s">
        <v>204</v>
      </c>
      <c r="B36" s="37" t="s">
        <v>216</v>
      </c>
      <c r="C36" s="120" t="s">
        <v>175</v>
      </c>
      <c r="D36" s="73">
        <f>SUM(D37:D40)</f>
        <v>0</v>
      </c>
      <c r="E36" s="73">
        <f>SUM(E37:E40)</f>
        <v>0</v>
      </c>
    </row>
    <row r="37" spans="1:5" ht="15" customHeight="1" x14ac:dyDescent="0.25">
      <c r="A37" s="115" t="s">
        <v>266</v>
      </c>
      <c r="B37" s="20" t="s">
        <v>175</v>
      </c>
      <c r="C37" s="116">
        <v>52623416101</v>
      </c>
      <c r="D37" s="240"/>
      <c r="E37" s="240"/>
    </row>
    <row r="38" spans="1:5" ht="15" customHeight="1" x14ac:dyDescent="0.25">
      <c r="A38" s="115" t="s">
        <v>267</v>
      </c>
      <c r="B38" s="20" t="s">
        <v>175</v>
      </c>
      <c r="C38" s="116">
        <v>52623416106</v>
      </c>
      <c r="D38" s="245"/>
      <c r="E38" s="245"/>
    </row>
    <row r="39" spans="1:5" ht="15" customHeight="1" x14ac:dyDescent="0.25">
      <c r="A39" s="115" t="s">
        <v>268</v>
      </c>
      <c r="B39" s="20" t="s">
        <v>175</v>
      </c>
      <c r="C39" s="116">
        <v>52623416111</v>
      </c>
      <c r="D39" s="240"/>
      <c r="E39" s="240"/>
    </row>
    <row r="40" spans="1:5" ht="15" customHeight="1" x14ac:dyDescent="0.25">
      <c r="A40" s="115" t="s">
        <v>269</v>
      </c>
      <c r="B40" s="20" t="s">
        <v>175</v>
      </c>
      <c r="C40" s="116">
        <v>52623416116</v>
      </c>
      <c r="D40" s="240"/>
      <c r="E40" s="240"/>
    </row>
    <row r="41" spans="1:5" ht="15" customHeight="1" x14ac:dyDescent="0.25">
      <c r="A41" s="111" t="s">
        <v>239</v>
      </c>
      <c r="B41" s="37" t="s">
        <v>217</v>
      </c>
      <c r="C41" s="120" t="s">
        <v>175</v>
      </c>
      <c r="D41" s="73">
        <f t="shared" ref="D41:E41" si="2">SUM(D42:D43)</f>
        <v>0</v>
      </c>
      <c r="E41" s="73">
        <f t="shared" si="2"/>
        <v>0</v>
      </c>
    </row>
    <row r="42" spans="1:5" ht="15" customHeight="1" x14ac:dyDescent="0.25">
      <c r="A42" s="115" t="s">
        <v>270</v>
      </c>
      <c r="B42" s="20" t="s">
        <v>175</v>
      </c>
      <c r="C42" s="116">
        <v>52623419101</v>
      </c>
      <c r="D42" s="240"/>
      <c r="E42" s="240"/>
    </row>
    <row r="43" spans="1:5" ht="15" customHeight="1" x14ac:dyDescent="0.25">
      <c r="A43" s="115" t="s">
        <v>271</v>
      </c>
      <c r="B43" s="20" t="s">
        <v>175</v>
      </c>
      <c r="C43" s="116">
        <v>52623419106</v>
      </c>
      <c r="D43" s="240"/>
      <c r="E43" s="240"/>
    </row>
    <row r="44" spans="1:5" ht="15" customHeight="1" x14ac:dyDescent="0.25">
      <c r="A44" s="112" t="s">
        <v>240</v>
      </c>
      <c r="B44" s="113">
        <v>52623422000</v>
      </c>
      <c r="C44" s="20" t="s">
        <v>175</v>
      </c>
      <c r="D44" s="73">
        <f t="shared" ref="D44:E44" si="3">SUM(D45:D48)</f>
        <v>0</v>
      </c>
      <c r="E44" s="73">
        <f t="shared" si="3"/>
        <v>0</v>
      </c>
    </row>
    <row r="45" spans="1:5" ht="15" customHeight="1" x14ac:dyDescent="0.25">
      <c r="A45" s="115" t="s">
        <v>272</v>
      </c>
      <c r="B45" s="20" t="s">
        <v>175</v>
      </c>
      <c r="C45" s="116">
        <v>52623422101</v>
      </c>
      <c r="D45" s="240"/>
      <c r="E45" s="240"/>
    </row>
    <row r="46" spans="1:5" ht="15" customHeight="1" x14ac:dyDescent="0.25">
      <c r="A46" s="115" t="s">
        <v>273</v>
      </c>
      <c r="B46" s="20" t="s">
        <v>175</v>
      </c>
      <c r="C46" s="116">
        <v>52623422106</v>
      </c>
      <c r="D46" s="240"/>
      <c r="E46" s="240"/>
    </row>
    <row r="47" spans="1:5" ht="15" customHeight="1" x14ac:dyDescent="0.25">
      <c r="A47" s="115" t="s">
        <v>274</v>
      </c>
      <c r="B47" s="20" t="s">
        <v>175</v>
      </c>
      <c r="C47" s="116">
        <v>52623422111</v>
      </c>
      <c r="D47" s="240"/>
      <c r="E47" s="240"/>
    </row>
    <row r="48" spans="1:5" ht="15" customHeight="1" x14ac:dyDescent="0.25">
      <c r="A48" s="115" t="s">
        <v>275</v>
      </c>
      <c r="B48" s="20" t="s">
        <v>175</v>
      </c>
      <c r="C48" s="116">
        <v>52623422116</v>
      </c>
      <c r="D48" s="240"/>
      <c r="E48" s="240"/>
    </row>
    <row r="49" spans="1:5" ht="15" customHeight="1" x14ac:dyDescent="0.25">
      <c r="A49" s="112" t="s">
        <v>241</v>
      </c>
      <c r="B49" s="114">
        <v>52623425000</v>
      </c>
      <c r="C49" s="20" t="s">
        <v>175</v>
      </c>
      <c r="D49" s="73">
        <f t="shared" ref="D49:E49" si="4">SUM(D50:D53)</f>
        <v>0</v>
      </c>
      <c r="E49" s="73">
        <f t="shared" si="4"/>
        <v>0</v>
      </c>
    </row>
    <row r="50" spans="1:5" ht="15" customHeight="1" x14ac:dyDescent="0.25">
      <c r="A50" s="115" t="s">
        <v>276</v>
      </c>
      <c r="B50" s="20" t="s">
        <v>175</v>
      </c>
      <c r="C50" s="116">
        <v>52623425101</v>
      </c>
      <c r="D50" s="240"/>
      <c r="E50" s="240"/>
    </row>
    <row r="51" spans="1:5" ht="15" customHeight="1" x14ac:dyDescent="0.25">
      <c r="A51" s="115" t="s">
        <v>277</v>
      </c>
      <c r="B51" s="20" t="s">
        <v>175</v>
      </c>
      <c r="C51" s="116">
        <v>52623425106</v>
      </c>
      <c r="D51" s="240"/>
      <c r="E51" s="240"/>
    </row>
    <row r="52" spans="1:5" ht="15" customHeight="1" x14ac:dyDescent="0.25">
      <c r="A52" s="115" t="s">
        <v>278</v>
      </c>
      <c r="B52" s="20" t="s">
        <v>175</v>
      </c>
      <c r="C52" s="116">
        <v>52623425111</v>
      </c>
      <c r="D52" s="240"/>
      <c r="E52" s="240"/>
    </row>
    <row r="53" spans="1:5" ht="15" customHeight="1" x14ac:dyDescent="0.25">
      <c r="A53" s="115" t="s">
        <v>279</v>
      </c>
      <c r="B53" s="20" t="s">
        <v>175</v>
      </c>
      <c r="C53" s="116">
        <v>52623425116</v>
      </c>
      <c r="D53" s="240"/>
      <c r="E53" s="240"/>
    </row>
    <row r="54" spans="1:5" ht="15" customHeight="1" x14ac:dyDescent="0.25">
      <c r="A54" s="112" t="s">
        <v>242</v>
      </c>
      <c r="B54" s="114">
        <v>52623428000</v>
      </c>
      <c r="C54" s="20" t="s">
        <v>175</v>
      </c>
      <c r="D54" s="73">
        <f>SUM(D55:D60)</f>
        <v>0</v>
      </c>
      <c r="E54" s="73">
        <f>SUM(E55:E60)</f>
        <v>0</v>
      </c>
    </row>
    <row r="55" spans="1:5" ht="15" customHeight="1" x14ac:dyDescent="0.25">
      <c r="A55" s="115" t="s">
        <v>280</v>
      </c>
      <c r="B55" s="20" t="s">
        <v>175</v>
      </c>
      <c r="C55" s="116">
        <v>52623428101</v>
      </c>
      <c r="D55" s="240"/>
      <c r="E55" s="240"/>
    </row>
    <row r="56" spans="1:5" ht="15" customHeight="1" x14ac:dyDescent="0.25">
      <c r="A56" s="115" t="s">
        <v>281</v>
      </c>
      <c r="B56" s="20" t="s">
        <v>175</v>
      </c>
      <c r="C56" s="116">
        <v>52623428106</v>
      </c>
      <c r="D56" s="240"/>
      <c r="E56" s="240"/>
    </row>
    <row r="57" spans="1:5" ht="15" customHeight="1" x14ac:dyDescent="0.25">
      <c r="A57" s="115" t="s">
        <v>282</v>
      </c>
      <c r="B57" s="20" t="s">
        <v>175</v>
      </c>
      <c r="C57" s="116">
        <v>52623428111</v>
      </c>
      <c r="D57" s="240"/>
      <c r="E57" s="240"/>
    </row>
    <row r="58" spans="1:5" ht="15" customHeight="1" x14ac:dyDescent="0.25">
      <c r="A58" s="115" t="s">
        <v>283</v>
      </c>
      <c r="B58" s="20" t="s">
        <v>175</v>
      </c>
      <c r="C58" s="116">
        <v>52623428116</v>
      </c>
      <c r="D58" s="240"/>
      <c r="E58" s="240"/>
    </row>
    <row r="59" spans="1:5" ht="15" customHeight="1" x14ac:dyDescent="0.25">
      <c r="A59" s="115" t="s">
        <v>284</v>
      </c>
      <c r="B59" s="20" t="s">
        <v>175</v>
      </c>
      <c r="C59" s="116">
        <v>52623428121</v>
      </c>
      <c r="D59" s="240"/>
      <c r="E59" s="240"/>
    </row>
    <row r="60" spans="1:5" ht="15" customHeight="1" x14ac:dyDescent="0.25">
      <c r="A60" s="235" t="s">
        <v>285</v>
      </c>
      <c r="B60" s="20" t="s">
        <v>175</v>
      </c>
      <c r="C60" s="116">
        <v>52623428126</v>
      </c>
      <c r="D60" s="240"/>
      <c r="E60" s="240"/>
    </row>
    <row r="61" spans="1:5" ht="15" customHeight="1" x14ac:dyDescent="0.25">
      <c r="A61" s="19"/>
      <c r="B61" s="20"/>
      <c r="C61" s="28"/>
      <c r="D61" s="70"/>
      <c r="E61" s="70"/>
    </row>
    <row r="62" spans="1:5" x14ac:dyDescent="0.25">
      <c r="A62" s="19"/>
      <c r="B62" s="17"/>
      <c r="C62" s="17"/>
      <c r="D62" s="17"/>
      <c r="E62" s="17"/>
    </row>
    <row r="63" spans="1:5" ht="23.25" customHeight="1" x14ac:dyDescent="0.25">
      <c r="A63" s="77" t="s">
        <v>196</v>
      </c>
      <c r="B63" s="17"/>
      <c r="C63" s="17"/>
      <c r="D63" s="22">
        <f>SUM(D8,D10,D16,D20,D27,D31,D36,D41,D44,D49,D54)</f>
        <v>0</v>
      </c>
      <c r="E63" s="22">
        <f>SUM(E8,E10,E16,E20,E27,E31,E36,E41,E44,E49,E54)</f>
        <v>0</v>
      </c>
    </row>
    <row r="64" spans="1:5" x14ac:dyDescent="0.25">
      <c r="A64" s="41" t="s">
        <v>292</v>
      </c>
      <c r="B64" s="42"/>
      <c r="C64" s="42"/>
      <c r="D64" s="47">
        <v>41</v>
      </c>
      <c r="E64" s="47">
        <v>41</v>
      </c>
    </row>
    <row r="65" spans="1:5" x14ac:dyDescent="0.25">
      <c r="A65" s="48" t="s">
        <v>293</v>
      </c>
      <c r="B65" s="45"/>
      <c r="C65" s="45"/>
      <c r="D65" s="45">
        <f>D6-D64</f>
        <v>-41</v>
      </c>
      <c r="E65" s="45">
        <f>E6-E64</f>
        <v>-41</v>
      </c>
    </row>
    <row r="66" spans="1:5" ht="84" customHeight="1" x14ac:dyDescent="0.25">
      <c r="A66" s="296" t="s">
        <v>296</v>
      </c>
      <c r="B66" s="297"/>
      <c r="C66" s="298"/>
      <c r="D66" s="43"/>
      <c r="E66" s="43"/>
    </row>
  </sheetData>
  <sheetProtection sort="0" autoFilter="0"/>
  <mergeCells count="2">
    <mergeCell ref="A2:E2"/>
    <mergeCell ref="A66:C6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Справочно_ф.1-МО за 2023 г.</vt:lpstr>
      <vt:lpstr>Кормиловский_2024_КОДЫ</vt:lpstr>
      <vt:lpstr> МАКЕТ_ф. 1-МО_2024_Р.1_Терр</vt:lpstr>
      <vt:lpstr>Р.2_Быт</vt:lpstr>
      <vt:lpstr>Р.3_Спорт</vt:lpstr>
      <vt:lpstr>Р.4_Коммун</vt:lpstr>
      <vt:lpstr>Р.5_Здрав</vt:lpstr>
      <vt:lpstr>Р.6_Почта,телеф</vt:lpstr>
    </vt:vector>
  </TitlesOfParts>
  <Company>РОССТАТ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Карева Марина Юрьевна</dc:creator>
  <cp:lastModifiedBy>Гущина Елена Александровна</cp:lastModifiedBy>
  <dcterms:created xsi:type="dcterms:W3CDTF">2023-12-12T09:38:45Z</dcterms:created>
  <dcterms:modified xsi:type="dcterms:W3CDTF">2024-12-19T08:33:57Z</dcterms:modified>
</cp:coreProperties>
</file>