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480" yWindow="0" windowWidth="9765" windowHeight="13410" tabRatio="931" activeTab="1"/>
  </bookViews>
  <sheets>
    <sheet name="Справочно ф.1-МО за 2023 г" sheetId="10" r:id="rId1"/>
    <sheet name="Большеуковский_2024_КОДЫ" sheetId="9" r:id="rId2"/>
    <sheet name=" МАКЕТ_ф. 1-МО_2024_Р.1_Терр" sheetId="2" r:id="rId3"/>
    <sheet name="Р.2_Быт" sheetId="3" r:id="rId4"/>
    <sheet name="Р.3_Спорт" sheetId="4" r:id="rId5"/>
    <sheet name="Р.4_Коммун" sheetId="5" r:id="rId6"/>
    <sheet name="Р.5_Здрав" sheetId="6" r:id="rId7"/>
    <sheet name="Р.6_Почта,телеф" sheetId="7" r:id="rId8"/>
    <sheet name="Лист1" sheetId="8" r:id="rId9"/>
  </sheets>
  <calcPr calcId="145621"/>
</workbook>
</file>

<file path=xl/calcChain.xml><?xml version="1.0" encoding="utf-8"?>
<calcChain xmlns="http://schemas.openxmlformats.org/spreadsheetml/2006/main">
  <c r="D40" i="2" l="1"/>
  <c r="D10" i="2"/>
  <c r="D39" i="6" l="1"/>
  <c r="F10" i="10" l="1"/>
  <c r="H10" i="10"/>
  <c r="M10" i="10" s="1"/>
  <c r="N10" i="10" s="1"/>
  <c r="I10" i="10"/>
  <c r="J10" i="10"/>
  <c r="K10" i="10"/>
  <c r="L10" i="10"/>
  <c r="M12" i="10"/>
  <c r="N12" i="10" s="1"/>
  <c r="M13" i="10"/>
  <c r="N13" i="10" s="1"/>
  <c r="M14" i="10"/>
  <c r="N14" i="10"/>
  <c r="M15" i="10"/>
  <c r="N15" i="10" s="1"/>
  <c r="M16" i="10"/>
  <c r="N16" i="10" s="1"/>
  <c r="M17" i="10"/>
  <c r="N17" i="10" s="1"/>
  <c r="M18" i="10"/>
  <c r="N18" i="10"/>
  <c r="M19" i="10"/>
  <c r="N19" i="10" s="1"/>
  <c r="M20" i="10"/>
  <c r="N20" i="10" s="1"/>
  <c r="M21" i="10"/>
  <c r="N21" i="10" s="1"/>
  <c r="M22" i="10"/>
  <c r="N22" i="10"/>
  <c r="M23" i="10"/>
  <c r="N23" i="10" s="1"/>
  <c r="E24" i="10"/>
  <c r="F24" i="10"/>
  <c r="G24" i="10"/>
  <c r="H24" i="10"/>
  <c r="I24" i="10"/>
  <c r="J24" i="10"/>
  <c r="K24" i="10"/>
  <c r="L24" i="10"/>
  <c r="M24" i="10"/>
  <c r="N24" i="10" s="1"/>
  <c r="M26" i="10"/>
  <c r="N26" i="10" s="1"/>
  <c r="M27" i="10"/>
  <c r="N27" i="10" s="1"/>
  <c r="M28" i="10"/>
  <c r="N28" i="10" s="1"/>
  <c r="M29" i="10"/>
  <c r="N29" i="10"/>
  <c r="M30" i="10"/>
  <c r="N30" i="10" s="1"/>
  <c r="M31" i="10"/>
  <c r="N31" i="10" s="1"/>
  <c r="M32" i="10"/>
  <c r="N32" i="10" s="1"/>
  <c r="M33" i="10"/>
  <c r="N33" i="10"/>
  <c r="M34" i="10"/>
  <c r="N34" i="10" s="1"/>
  <c r="Q8" i="3" l="1"/>
  <c r="Q34" i="3"/>
  <c r="Q33" i="3"/>
  <c r="Q32" i="3"/>
  <c r="Q31" i="3"/>
  <c r="Q30" i="3"/>
  <c r="Q28" i="3"/>
  <c r="Q27" i="3"/>
  <c r="Q26" i="3"/>
  <c r="Q25" i="3"/>
  <c r="Q24" i="3"/>
  <c r="Q23" i="3"/>
  <c r="Q22" i="3"/>
  <c r="Q21" i="3"/>
  <c r="Q20" i="3"/>
  <c r="Q19" i="3"/>
  <c r="Q18" i="3"/>
  <c r="Q17" i="3"/>
  <c r="Q16" i="3"/>
  <c r="Q15" i="3"/>
  <c r="Q14" i="3"/>
  <c r="Q13" i="3"/>
  <c r="Q12" i="3"/>
  <c r="Q11" i="3"/>
  <c r="Q10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E32" i="7" l="1"/>
  <c r="E29" i="7"/>
  <c r="E26" i="7"/>
  <c r="E24" i="7"/>
  <c r="E20" i="7"/>
  <c r="E18" i="7"/>
  <c r="E16" i="7"/>
  <c r="E8" i="7"/>
  <c r="E6" i="7"/>
  <c r="E38" i="7" s="1"/>
  <c r="D32" i="7"/>
  <c r="D29" i="7"/>
  <c r="D26" i="7"/>
  <c r="D24" i="7"/>
  <c r="D20" i="7"/>
  <c r="D36" i="7" s="1"/>
  <c r="D18" i="7"/>
  <c r="D16" i="7"/>
  <c r="D8" i="7"/>
  <c r="D6" i="7"/>
  <c r="D38" i="7" s="1"/>
  <c r="D6" i="6"/>
  <c r="D32" i="6"/>
  <c r="D29" i="6"/>
  <c r="D26" i="6"/>
  <c r="D24" i="6"/>
  <c r="D20" i="6"/>
  <c r="D18" i="6"/>
  <c r="D16" i="6"/>
  <c r="D8" i="6"/>
  <c r="D36" i="6" s="1"/>
  <c r="E41" i="5"/>
  <c r="F41" i="5"/>
  <c r="G41" i="5"/>
  <c r="H41" i="5"/>
  <c r="J41" i="5"/>
  <c r="K41" i="5"/>
  <c r="L41" i="5"/>
  <c r="M41" i="5"/>
  <c r="N41" i="5"/>
  <c r="O41" i="5"/>
  <c r="P41" i="5"/>
  <c r="Q41" i="5"/>
  <c r="R41" i="5"/>
  <c r="S41" i="5"/>
  <c r="T41" i="5"/>
  <c r="U41" i="5"/>
  <c r="V41" i="5"/>
  <c r="W41" i="5"/>
  <c r="X41" i="5"/>
  <c r="E39" i="5"/>
  <c r="F39" i="5"/>
  <c r="G39" i="5"/>
  <c r="H39" i="5"/>
  <c r="J39" i="5"/>
  <c r="K39" i="5"/>
  <c r="L39" i="5"/>
  <c r="M39" i="5"/>
  <c r="N39" i="5"/>
  <c r="O39" i="5"/>
  <c r="P39" i="5"/>
  <c r="Q39" i="5"/>
  <c r="R39" i="5"/>
  <c r="S39" i="5"/>
  <c r="T39" i="5"/>
  <c r="U39" i="5"/>
  <c r="V39" i="5"/>
  <c r="W39" i="5"/>
  <c r="X39" i="5"/>
  <c r="E36" i="5"/>
  <c r="F36" i="5"/>
  <c r="G36" i="5"/>
  <c r="H36" i="5"/>
  <c r="I36" i="5"/>
  <c r="J36" i="5"/>
  <c r="K36" i="5"/>
  <c r="L36" i="5"/>
  <c r="M36" i="5"/>
  <c r="N36" i="5"/>
  <c r="O36" i="5"/>
  <c r="P36" i="5"/>
  <c r="Q36" i="5"/>
  <c r="R36" i="5"/>
  <c r="S36" i="5"/>
  <c r="T36" i="5"/>
  <c r="U36" i="5"/>
  <c r="V36" i="5"/>
  <c r="W36" i="5"/>
  <c r="X36" i="5"/>
  <c r="E6" i="5"/>
  <c r="F6" i="5"/>
  <c r="G6" i="5"/>
  <c r="H6" i="5"/>
  <c r="I6" i="5"/>
  <c r="I41" i="5" s="1"/>
  <c r="J6" i="5"/>
  <c r="K6" i="5"/>
  <c r="L6" i="5"/>
  <c r="M6" i="5"/>
  <c r="N6" i="5"/>
  <c r="O6" i="5"/>
  <c r="P6" i="5"/>
  <c r="Q6" i="5"/>
  <c r="R6" i="5"/>
  <c r="S6" i="5"/>
  <c r="T6" i="5"/>
  <c r="U6" i="5"/>
  <c r="V6" i="5"/>
  <c r="W6" i="5"/>
  <c r="X6" i="5"/>
  <c r="D6" i="5"/>
  <c r="D39" i="5" s="1"/>
  <c r="E32" i="5"/>
  <c r="F32" i="5"/>
  <c r="G32" i="5"/>
  <c r="H32" i="5"/>
  <c r="I32" i="5"/>
  <c r="J32" i="5"/>
  <c r="K32" i="5"/>
  <c r="L32" i="5"/>
  <c r="M32" i="5"/>
  <c r="N32" i="5"/>
  <c r="O32" i="5"/>
  <c r="P32" i="5"/>
  <c r="Q32" i="5"/>
  <c r="R32" i="5"/>
  <c r="S32" i="5"/>
  <c r="T32" i="5"/>
  <c r="U32" i="5"/>
  <c r="V32" i="5"/>
  <c r="W32" i="5"/>
  <c r="X32" i="5"/>
  <c r="E29" i="5"/>
  <c r="F29" i="5"/>
  <c r="G29" i="5"/>
  <c r="H29" i="5"/>
  <c r="I29" i="5"/>
  <c r="J29" i="5"/>
  <c r="K29" i="5"/>
  <c r="L29" i="5"/>
  <c r="M29" i="5"/>
  <c r="N29" i="5"/>
  <c r="O29" i="5"/>
  <c r="P29" i="5"/>
  <c r="Q29" i="5"/>
  <c r="R29" i="5"/>
  <c r="S29" i="5"/>
  <c r="T29" i="5"/>
  <c r="U29" i="5"/>
  <c r="V29" i="5"/>
  <c r="W29" i="5"/>
  <c r="X29" i="5"/>
  <c r="E26" i="5"/>
  <c r="F26" i="5"/>
  <c r="G26" i="5"/>
  <c r="H26" i="5"/>
  <c r="I26" i="5"/>
  <c r="J26" i="5"/>
  <c r="K26" i="5"/>
  <c r="L26" i="5"/>
  <c r="M26" i="5"/>
  <c r="N26" i="5"/>
  <c r="O26" i="5"/>
  <c r="P26" i="5"/>
  <c r="Q26" i="5"/>
  <c r="R26" i="5"/>
  <c r="S26" i="5"/>
  <c r="T26" i="5"/>
  <c r="U26" i="5"/>
  <c r="V26" i="5"/>
  <c r="W26" i="5"/>
  <c r="X26" i="5"/>
  <c r="E24" i="5"/>
  <c r="F24" i="5"/>
  <c r="G24" i="5"/>
  <c r="H24" i="5"/>
  <c r="I24" i="5"/>
  <c r="J24" i="5"/>
  <c r="K24" i="5"/>
  <c r="L24" i="5"/>
  <c r="M24" i="5"/>
  <c r="N24" i="5"/>
  <c r="O24" i="5"/>
  <c r="P24" i="5"/>
  <c r="Q24" i="5"/>
  <c r="R24" i="5"/>
  <c r="S24" i="5"/>
  <c r="T24" i="5"/>
  <c r="U24" i="5"/>
  <c r="V24" i="5"/>
  <c r="W24" i="5"/>
  <c r="X24" i="5"/>
  <c r="E20" i="5"/>
  <c r="F20" i="5"/>
  <c r="G20" i="5"/>
  <c r="H20" i="5"/>
  <c r="I20" i="5"/>
  <c r="J20" i="5"/>
  <c r="K20" i="5"/>
  <c r="L20" i="5"/>
  <c r="M20" i="5"/>
  <c r="N20" i="5"/>
  <c r="O20" i="5"/>
  <c r="P20" i="5"/>
  <c r="Q20" i="5"/>
  <c r="R20" i="5"/>
  <c r="S20" i="5"/>
  <c r="T20" i="5"/>
  <c r="U20" i="5"/>
  <c r="V20" i="5"/>
  <c r="W20" i="5"/>
  <c r="X20" i="5"/>
  <c r="E18" i="5"/>
  <c r="F18" i="5"/>
  <c r="G18" i="5"/>
  <c r="H18" i="5"/>
  <c r="I18" i="5"/>
  <c r="J18" i="5"/>
  <c r="K18" i="5"/>
  <c r="L18" i="5"/>
  <c r="M18" i="5"/>
  <c r="N18" i="5"/>
  <c r="O18" i="5"/>
  <c r="P18" i="5"/>
  <c r="Q18" i="5"/>
  <c r="R18" i="5"/>
  <c r="S18" i="5"/>
  <c r="T18" i="5"/>
  <c r="U18" i="5"/>
  <c r="V18" i="5"/>
  <c r="W18" i="5"/>
  <c r="X18" i="5"/>
  <c r="J16" i="5"/>
  <c r="K16" i="5"/>
  <c r="L16" i="5"/>
  <c r="M16" i="5"/>
  <c r="N16" i="5"/>
  <c r="O16" i="5"/>
  <c r="P16" i="5"/>
  <c r="Q16" i="5"/>
  <c r="R16" i="5"/>
  <c r="S16" i="5"/>
  <c r="T16" i="5"/>
  <c r="U16" i="5"/>
  <c r="V16" i="5"/>
  <c r="W16" i="5"/>
  <c r="X16" i="5"/>
  <c r="J8" i="5"/>
  <c r="K8" i="5"/>
  <c r="L8" i="5"/>
  <c r="M8" i="5"/>
  <c r="N8" i="5"/>
  <c r="O8" i="5"/>
  <c r="P8" i="5"/>
  <c r="Q8" i="5"/>
  <c r="R8" i="5"/>
  <c r="S8" i="5"/>
  <c r="T8" i="5"/>
  <c r="U8" i="5"/>
  <c r="V8" i="5"/>
  <c r="W8" i="5"/>
  <c r="X8" i="5"/>
  <c r="E16" i="5"/>
  <c r="F16" i="5"/>
  <c r="G16" i="5"/>
  <c r="H16" i="5"/>
  <c r="I16" i="5"/>
  <c r="E8" i="5"/>
  <c r="F8" i="5"/>
  <c r="G8" i="5"/>
  <c r="H8" i="5"/>
  <c r="I8" i="5"/>
  <c r="D32" i="5"/>
  <c r="D29" i="5"/>
  <c r="D26" i="5"/>
  <c r="D24" i="5"/>
  <c r="D20" i="5"/>
  <c r="D18" i="5"/>
  <c r="D16" i="5"/>
  <c r="D8" i="5"/>
  <c r="D36" i="5" s="1"/>
  <c r="E39" i="4"/>
  <c r="F39" i="4"/>
  <c r="G39" i="4"/>
  <c r="H39" i="4"/>
  <c r="I39" i="4"/>
  <c r="J39" i="4"/>
  <c r="K39" i="4"/>
  <c r="L39" i="4"/>
  <c r="M39" i="4"/>
  <c r="N39" i="4"/>
  <c r="O39" i="4"/>
  <c r="P39" i="4"/>
  <c r="E36" i="4"/>
  <c r="F36" i="4"/>
  <c r="G36" i="4"/>
  <c r="H36" i="4"/>
  <c r="I36" i="4"/>
  <c r="J36" i="4"/>
  <c r="K36" i="4"/>
  <c r="L36" i="4"/>
  <c r="M36" i="4"/>
  <c r="N36" i="4"/>
  <c r="O36" i="4"/>
  <c r="P36" i="4"/>
  <c r="E36" i="7" l="1"/>
  <c r="I39" i="5"/>
  <c r="D41" i="5"/>
  <c r="E41" i="4"/>
  <c r="F41" i="4"/>
  <c r="G41" i="4"/>
  <c r="H41" i="4"/>
  <c r="I41" i="4"/>
  <c r="J41" i="4"/>
  <c r="K41" i="4"/>
  <c r="L41" i="4"/>
  <c r="M41" i="4"/>
  <c r="N41" i="4"/>
  <c r="O41" i="4"/>
  <c r="P41" i="4"/>
  <c r="P6" i="4"/>
  <c r="E6" i="4"/>
  <c r="F6" i="4"/>
  <c r="G6" i="4"/>
  <c r="H6" i="4"/>
  <c r="I6" i="4"/>
  <c r="J6" i="4"/>
  <c r="K6" i="4"/>
  <c r="L6" i="4"/>
  <c r="M6" i="4"/>
  <c r="N6" i="4"/>
  <c r="O6" i="4"/>
  <c r="D6" i="4"/>
  <c r="D41" i="4" s="1"/>
  <c r="E32" i="4"/>
  <c r="F32" i="4"/>
  <c r="G32" i="4"/>
  <c r="H32" i="4"/>
  <c r="I32" i="4"/>
  <c r="J32" i="4"/>
  <c r="K32" i="4"/>
  <c r="L32" i="4"/>
  <c r="M32" i="4"/>
  <c r="N32" i="4"/>
  <c r="O32" i="4"/>
  <c r="P32" i="4"/>
  <c r="E29" i="4"/>
  <c r="F29" i="4"/>
  <c r="G29" i="4"/>
  <c r="H29" i="4"/>
  <c r="I29" i="4"/>
  <c r="J29" i="4"/>
  <c r="K29" i="4"/>
  <c r="L29" i="4"/>
  <c r="M29" i="4"/>
  <c r="N29" i="4"/>
  <c r="O29" i="4"/>
  <c r="P29" i="4"/>
  <c r="E26" i="4"/>
  <c r="F26" i="4"/>
  <c r="G26" i="4"/>
  <c r="H26" i="4"/>
  <c r="I26" i="4"/>
  <c r="J26" i="4"/>
  <c r="K26" i="4"/>
  <c r="L26" i="4"/>
  <c r="M26" i="4"/>
  <c r="N26" i="4"/>
  <c r="O26" i="4"/>
  <c r="P26" i="4"/>
  <c r="E24" i="4"/>
  <c r="F24" i="4"/>
  <c r="G24" i="4"/>
  <c r="H24" i="4"/>
  <c r="I24" i="4"/>
  <c r="J24" i="4"/>
  <c r="K24" i="4"/>
  <c r="L24" i="4"/>
  <c r="M24" i="4"/>
  <c r="N24" i="4"/>
  <c r="O24" i="4"/>
  <c r="P24" i="4"/>
  <c r="E20" i="4"/>
  <c r="F20" i="4"/>
  <c r="G20" i="4"/>
  <c r="H20" i="4"/>
  <c r="I20" i="4"/>
  <c r="J20" i="4"/>
  <c r="K20" i="4"/>
  <c r="L20" i="4"/>
  <c r="M20" i="4"/>
  <c r="N20" i="4"/>
  <c r="O20" i="4"/>
  <c r="P20" i="4"/>
  <c r="E18" i="4"/>
  <c r="F18" i="4"/>
  <c r="G18" i="4"/>
  <c r="H18" i="4"/>
  <c r="I18" i="4"/>
  <c r="J18" i="4"/>
  <c r="K18" i="4"/>
  <c r="L18" i="4"/>
  <c r="M18" i="4"/>
  <c r="N18" i="4"/>
  <c r="O18" i="4"/>
  <c r="P18" i="4"/>
  <c r="E16" i="4"/>
  <c r="F16" i="4"/>
  <c r="G16" i="4"/>
  <c r="H16" i="4"/>
  <c r="I16" i="4"/>
  <c r="J16" i="4"/>
  <c r="K16" i="4"/>
  <c r="L16" i="4"/>
  <c r="M16" i="4"/>
  <c r="N16" i="4"/>
  <c r="O16" i="4"/>
  <c r="P16" i="4"/>
  <c r="E8" i="4"/>
  <c r="F8" i="4"/>
  <c r="G8" i="4"/>
  <c r="H8" i="4"/>
  <c r="I8" i="4"/>
  <c r="J8" i="4"/>
  <c r="K8" i="4"/>
  <c r="L8" i="4"/>
  <c r="M8" i="4"/>
  <c r="N8" i="4"/>
  <c r="O8" i="4"/>
  <c r="P8" i="4"/>
  <c r="D32" i="4"/>
  <c r="D29" i="4"/>
  <c r="D26" i="4"/>
  <c r="D24" i="4"/>
  <c r="D20" i="4"/>
  <c r="D18" i="4"/>
  <c r="D16" i="4"/>
  <c r="D8" i="4"/>
  <c r="D36" i="4" s="1"/>
  <c r="E39" i="3"/>
  <c r="G39" i="3"/>
  <c r="H39" i="3"/>
  <c r="I39" i="3"/>
  <c r="J39" i="3"/>
  <c r="K39" i="3"/>
  <c r="L39" i="3"/>
  <c r="M39" i="3"/>
  <c r="N39" i="3"/>
  <c r="O39" i="3"/>
  <c r="P39" i="3"/>
  <c r="R39" i="3"/>
  <c r="S39" i="3"/>
  <c r="U39" i="3"/>
  <c r="V39" i="3"/>
  <c r="W39" i="3"/>
  <c r="X39" i="3"/>
  <c r="Y39" i="3"/>
  <c r="Z39" i="3"/>
  <c r="E36" i="3"/>
  <c r="G36" i="3"/>
  <c r="H36" i="3"/>
  <c r="I36" i="3"/>
  <c r="J36" i="3"/>
  <c r="K36" i="3"/>
  <c r="L36" i="3"/>
  <c r="M36" i="3"/>
  <c r="N36" i="3"/>
  <c r="O36" i="3"/>
  <c r="P36" i="3"/>
  <c r="R36" i="3"/>
  <c r="S36" i="3"/>
  <c r="U36" i="3"/>
  <c r="V36" i="3"/>
  <c r="W36" i="3"/>
  <c r="X36" i="3"/>
  <c r="Y36" i="3"/>
  <c r="Z36" i="3"/>
  <c r="Q6" i="3"/>
  <c r="Q39" i="3" s="1"/>
  <c r="Q9" i="3"/>
  <c r="E6" i="3"/>
  <c r="F6" i="3"/>
  <c r="F39" i="3" s="1"/>
  <c r="G6" i="3"/>
  <c r="H6" i="3"/>
  <c r="I6" i="3"/>
  <c r="J6" i="3"/>
  <c r="K6" i="3"/>
  <c r="L6" i="3"/>
  <c r="M6" i="3"/>
  <c r="N6" i="3"/>
  <c r="O6" i="3"/>
  <c r="P6" i="3"/>
  <c r="R6" i="3"/>
  <c r="S6" i="3"/>
  <c r="T6" i="3"/>
  <c r="T39" i="3" s="1"/>
  <c r="U6" i="3"/>
  <c r="V6" i="3"/>
  <c r="W6" i="3"/>
  <c r="X6" i="3"/>
  <c r="Y6" i="3"/>
  <c r="Z6" i="3"/>
  <c r="D6" i="3"/>
  <c r="D39" i="3" s="1"/>
  <c r="D9" i="3"/>
  <c r="E32" i="3"/>
  <c r="F32" i="3"/>
  <c r="G32" i="3"/>
  <c r="H32" i="3"/>
  <c r="I32" i="3"/>
  <c r="J32" i="3"/>
  <c r="K32" i="3"/>
  <c r="L32" i="3"/>
  <c r="M32" i="3"/>
  <c r="N32" i="3"/>
  <c r="O32" i="3"/>
  <c r="P32" i="3"/>
  <c r="R32" i="3"/>
  <c r="S32" i="3"/>
  <c r="T32" i="3"/>
  <c r="U32" i="3"/>
  <c r="V32" i="3"/>
  <c r="W32" i="3"/>
  <c r="X32" i="3"/>
  <c r="Y32" i="3"/>
  <c r="Z32" i="3"/>
  <c r="E29" i="3"/>
  <c r="F29" i="3"/>
  <c r="G29" i="3"/>
  <c r="H29" i="3"/>
  <c r="I29" i="3"/>
  <c r="J29" i="3"/>
  <c r="K29" i="3"/>
  <c r="L29" i="3"/>
  <c r="M29" i="3"/>
  <c r="N29" i="3"/>
  <c r="O29" i="3"/>
  <c r="P29" i="3"/>
  <c r="R29" i="3"/>
  <c r="S29" i="3"/>
  <c r="T29" i="3"/>
  <c r="Q29" i="3" s="1"/>
  <c r="Q36" i="3" s="1"/>
  <c r="U29" i="3"/>
  <c r="V29" i="3"/>
  <c r="W29" i="3"/>
  <c r="X29" i="3"/>
  <c r="Y29" i="3"/>
  <c r="Z29" i="3"/>
  <c r="E26" i="3"/>
  <c r="F26" i="3"/>
  <c r="G26" i="3"/>
  <c r="H26" i="3"/>
  <c r="I26" i="3"/>
  <c r="J26" i="3"/>
  <c r="K26" i="3"/>
  <c r="L26" i="3"/>
  <c r="M26" i="3"/>
  <c r="N26" i="3"/>
  <c r="O26" i="3"/>
  <c r="P26" i="3"/>
  <c r="R26" i="3"/>
  <c r="S26" i="3"/>
  <c r="T26" i="3"/>
  <c r="U26" i="3"/>
  <c r="V26" i="3"/>
  <c r="W26" i="3"/>
  <c r="X26" i="3"/>
  <c r="Y26" i="3"/>
  <c r="Z26" i="3"/>
  <c r="E24" i="3"/>
  <c r="F24" i="3"/>
  <c r="G24" i="3"/>
  <c r="H24" i="3"/>
  <c r="I24" i="3"/>
  <c r="J24" i="3"/>
  <c r="K24" i="3"/>
  <c r="L24" i="3"/>
  <c r="M24" i="3"/>
  <c r="N24" i="3"/>
  <c r="O24" i="3"/>
  <c r="P24" i="3"/>
  <c r="R24" i="3"/>
  <c r="S24" i="3"/>
  <c r="T24" i="3"/>
  <c r="U24" i="3"/>
  <c r="V24" i="3"/>
  <c r="W24" i="3"/>
  <c r="X24" i="3"/>
  <c r="Y24" i="3"/>
  <c r="Z24" i="3"/>
  <c r="E20" i="3"/>
  <c r="F20" i="3"/>
  <c r="G20" i="3"/>
  <c r="H20" i="3"/>
  <c r="I20" i="3"/>
  <c r="J20" i="3"/>
  <c r="K20" i="3"/>
  <c r="L20" i="3"/>
  <c r="M20" i="3"/>
  <c r="N20" i="3"/>
  <c r="O20" i="3"/>
  <c r="P20" i="3"/>
  <c r="R20" i="3"/>
  <c r="S20" i="3"/>
  <c r="T20" i="3"/>
  <c r="U20" i="3"/>
  <c r="V20" i="3"/>
  <c r="W20" i="3"/>
  <c r="X20" i="3"/>
  <c r="Y20" i="3"/>
  <c r="Z20" i="3"/>
  <c r="E18" i="3"/>
  <c r="F18" i="3"/>
  <c r="G18" i="3"/>
  <c r="H18" i="3"/>
  <c r="I18" i="3"/>
  <c r="J18" i="3"/>
  <c r="K18" i="3"/>
  <c r="L18" i="3"/>
  <c r="M18" i="3"/>
  <c r="N18" i="3"/>
  <c r="O18" i="3"/>
  <c r="P18" i="3"/>
  <c r="R18" i="3"/>
  <c r="S18" i="3"/>
  <c r="T18" i="3"/>
  <c r="U18" i="3"/>
  <c r="V18" i="3"/>
  <c r="W18" i="3"/>
  <c r="X18" i="3"/>
  <c r="Y18" i="3"/>
  <c r="Z18" i="3"/>
  <c r="E16" i="3"/>
  <c r="F16" i="3"/>
  <c r="G16" i="3"/>
  <c r="H16" i="3"/>
  <c r="I16" i="3"/>
  <c r="J16" i="3"/>
  <c r="K16" i="3"/>
  <c r="L16" i="3"/>
  <c r="M16" i="3"/>
  <c r="N16" i="3"/>
  <c r="O16" i="3"/>
  <c r="P16" i="3"/>
  <c r="R16" i="3"/>
  <c r="S16" i="3"/>
  <c r="T16" i="3"/>
  <c r="U16" i="3"/>
  <c r="V16" i="3"/>
  <c r="W16" i="3"/>
  <c r="X16" i="3"/>
  <c r="Y16" i="3"/>
  <c r="Z16" i="3"/>
  <c r="E8" i="3"/>
  <c r="F8" i="3"/>
  <c r="D8" i="3" s="1"/>
  <c r="D36" i="3" s="1"/>
  <c r="G8" i="3"/>
  <c r="H8" i="3"/>
  <c r="I8" i="3"/>
  <c r="J8" i="3"/>
  <c r="K8" i="3"/>
  <c r="L8" i="3"/>
  <c r="M8" i="3"/>
  <c r="N8" i="3"/>
  <c r="O8" i="3"/>
  <c r="P8" i="3"/>
  <c r="R8" i="3"/>
  <c r="S8" i="3"/>
  <c r="T8" i="3"/>
  <c r="U8" i="3"/>
  <c r="V8" i="3"/>
  <c r="W8" i="3"/>
  <c r="X8" i="3"/>
  <c r="Y8" i="3"/>
  <c r="Z8" i="3"/>
  <c r="D45" i="2"/>
  <c r="M76" i="10"/>
  <c r="N76" i="10" s="1"/>
  <c r="M75" i="10"/>
  <c r="N75" i="10" s="1"/>
  <c r="M73" i="10"/>
  <c r="N73" i="10" s="1"/>
  <c r="M71" i="10"/>
  <c r="N71" i="10" s="1"/>
  <c r="M70" i="10"/>
  <c r="N70" i="10" s="1"/>
  <c r="M69" i="10"/>
  <c r="N69" i="10" s="1"/>
  <c r="M68" i="10"/>
  <c r="N68" i="10" s="1"/>
  <c r="M67" i="10"/>
  <c r="N67" i="10" s="1"/>
  <c r="M66" i="10"/>
  <c r="N66" i="10" s="1"/>
  <c r="M65" i="10"/>
  <c r="N65" i="10" s="1"/>
  <c r="M64" i="10"/>
  <c r="N64" i="10" s="1"/>
  <c r="M63" i="10"/>
  <c r="N63" i="10" s="1"/>
  <c r="M62" i="10"/>
  <c r="N62" i="10" s="1"/>
  <c r="M61" i="10"/>
  <c r="N61" i="10" s="1"/>
  <c r="M60" i="10"/>
  <c r="N60" i="10" s="1"/>
  <c r="M59" i="10"/>
  <c r="N59" i="10" s="1"/>
  <c r="M58" i="10"/>
  <c r="N58" i="10" s="1"/>
  <c r="M57" i="10"/>
  <c r="N57" i="10" s="1"/>
  <c r="M56" i="10"/>
  <c r="N56" i="10" s="1"/>
  <c r="M55" i="10"/>
  <c r="N55" i="10" s="1"/>
  <c r="M54" i="10"/>
  <c r="N54" i="10" s="1"/>
  <c r="M53" i="10"/>
  <c r="N53" i="10" s="1"/>
  <c r="M52" i="10"/>
  <c r="N52" i="10" s="1"/>
  <c r="M51" i="10"/>
  <c r="M49" i="10"/>
  <c r="N49" i="10" s="1"/>
  <c r="M48" i="10"/>
  <c r="N48" i="10" s="1"/>
  <c r="M47" i="10"/>
  <c r="N47" i="10" s="1"/>
  <c r="M46" i="10"/>
  <c r="N46" i="10" s="1"/>
  <c r="M45" i="10"/>
  <c r="N45" i="10" s="1"/>
  <c r="M44" i="10"/>
  <c r="N44" i="10" s="1"/>
  <c r="M43" i="10"/>
  <c r="N43" i="10" s="1"/>
  <c r="M42" i="10"/>
  <c r="N42" i="10" s="1"/>
  <c r="M41" i="10"/>
  <c r="N41" i="10" s="1"/>
  <c r="M40" i="10"/>
  <c r="N40" i="10" s="1"/>
  <c r="M39" i="10"/>
  <c r="N39" i="10" s="1"/>
  <c r="M37" i="10"/>
  <c r="N37" i="10" s="1"/>
  <c r="M36" i="10"/>
  <c r="N36" i="10" s="1"/>
  <c r="M8" i="10"/>
  <c r="N8" i="10" s="1"/>
  <c r="N51" i="10" l="1"/>
  <c r="D39" i="4"/>
  <c r="T36" i="3"/>
  <c r="F36" i="3"/>
  <c r="D43" i="2"/>
</calcChain>
</file>

<file path=xl/comments1.xml><?xml version="1.0" encoding="utf-8"?>
<comments xmlns="http://schemas.openxmlformats.org/spreadsheetml/2006/main">
  <authors>
    <author>Ольга</author>
  </authors>
  <commentList>
    <comment ref="O3" authorId="0">
      <text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Данные согласно  форм, сдаваемых в Омскстат(1-Жилфонд; 1-КХ; 1-ТЭП; 1-Водопровод; 1-Канализация; 1-КСР; С-1; ИЖС)</t>
        </r>
      </text>
    </comment>
  </commentList>
</comments>
</file>

<file path=xl/sharedStrings.xml><?xml version="1.0" encoding="utf-8"?>
<sst xmlns="http://schemas.openxmlformats.org/spreadsheetml/2006/main" count="897" uniqueCount="281">
  <si>
    <t>№ строки</t>
  </si>
  <si>
    <t>Наименование показателя</t>
  </si>
  <si>
    <t>Порядок  отражения значений в ф. № 1-МО</t>
  </si>
  <si>
    <t>ед. измере-ния</t>
  </si>
  <si>
    <t>Сумма СЕЛЬСКИХ ПОСЕЛЕНИЙ</t>
  </si>
  <si>
    <t>ОКТМО</t>
  </si>
  <si>
    <t>ОКПО</t>
  </si>
  <si>
    <t>1</t>
  </si>
  <si>
    <t>ТЕРРИТОРИЯ</t>
  </si>
  <si>
    <t xml:space="preserve">Общая площадь земель муниципального образования                                                                                                                                                                  </t>
  </si>
  <si>
    <t>&gt;0. С ОДНИМ ДЕСЯТИЧНЫМ знаком</t>
  </si>
  <si>
    <t>га</t>
  </si>
  <si>
    <t>ОБЪЕКТЫ БЫТОВОГО ОБСЛУЖИВАНИЯ</t>
  </si>
  <si>
    <t xml:space="preserve">Число объектов бытового обслуживания населения, оказывающих услуги </t>
  </si>
  <si>
    <t>в ЦЕЛЫХ числах</t>
  </si>
  <si>
    <t>единица</t>
  </si>
  <si>
    <t xml:space="preserve">       в том числе:</t>
  </si>
  <si>
    <t>3</t>
  </si>
  <si>
    <t xml:space="preserve">   -по  ремонту, окраске и пошиву обуви</t>
  </si>
  <si>
    <t>4</t>
  </si>
  <si>
    <t xml:space="preserve">   -по ремонту и пошиву швейных, меховых и кожаных  изделий, головных уборов и изделий текстильной   галантереи, ремонту, пошиву и вязанию трикотажных  изделий</t>
  </si>
  <si>
    <t>5</t>
  </si>
  <si>
    <t xml:space="preserve">   -по ремонту и техническому обслуживанию бытовой   радиоэлектронной аппаратуры, бытовых машин и   приборов и изготовлению металлоизделий</t>
  </si>
  <si>
    <t>6</t>
  </si>
  <si>
    <t xml:space="preserve">   -по техническому обслуживанию и ремонту транспортных  средств, машин и оборудования </t>
  </si>
  <si>
    <t>7</t>
  </si>
  <si>
    <t xml:space="preserve">   -по изготовлению и ремонту мебели</t>
  </si>
  <si>
    <t>8</t>
  </si>
  <si>
    <t xml:space="preserve">   -химической чистки и крашения, услуги прачечных</t>
  </si>
  <si>
    <t>9</t>
  </si>
  <si>
    <t xml:space="preserve">   -по ремонту и строительству жилья и других построек</t>
  </si>
  <si>
    <t>10</t>
  </si>
  <si>
    <t>11</t>
  </si>
  <si>
    <t>12</t>
  </si>
  <si>
    <t xml:space="preserve">   -фотоателье</t>
  </si>
  <si>
    <t>13</t>
  </si>
  <si>
    <t xml:space="preserve">   -ритуальные</t>
  </si>
  <si>
    <t>14</t>
  </si>
  <si>
    <t xml:space="preserve">   -прочие виды бытовых услуг</t>
  </si>
  <si>
    <t>15</t>
  </si>
  <si>
    <t xml:space="preserve">Число приемных пунктов бытового обслуживания,  принимающих заказы от населения на оказание услуг </t>
  </si>
  <si>
    <t xml:space="preserve">  в том числе:</t>
  </si>
  <si>
    <t>16</t>
  </si>
  <si>
    <t>17</t>
  </si>
  <si>
    <t xml:space="preserve">   -по ремонту и пошиву швейных, меховых и кожаных  изделий, головных уборов и изделий текстильной галантереи, ремонту, пошиву и вязанию трикотажных изделий</t>
  </si>
  <si>
    <t>18</t>
  </si>
  <si>
    <t>19</t>
  </si>
  <si>
    <t>20</t>
  </si>
  <si>
    <t>21</t>
  </si>
  <si>
    <t>22</t>
  </si>
  <si>
    <t>23</t>
  </si>
  <si>
    <t xml:space="preserve">   -ритуальных </t>
  </si>
  <si>
    <t>24</t>
  </si>
  <si>
    <t xml:space="preserve">   -прочих видов бытовых услуг</t>
  </si>
  <si>
    <t>СПОРТИВНЫЕ СООРУЖЕНИЯ</t>
  </si>
  <si>
    <t>25</t>
  </si>
  <si>
    <t>Число спортивных сооружений - всего</t>
  </si>
  <si>
    <t>26</t>
  </si>
  <si>
    <t xml:space="preserve">   -из них муниципальных</t>
  </si>
  <si>
    <t>из общего числа спортивных сооружений:</t>
  </si>
  <si>
    <t>27</t>
  </si>
  <si>
    <t xml:space="preserve">   -стадионы с трибунами</t>
  </si>
  <si>
    <t>28</t>
  </si>
  <si>
    <t xml:space="preserve">         из них муниципальные</t>
  </si>
  <si>
    <t>29</t>
  </si>
  <si>
    <t xml:space="preserve">   -плоскостные спортивные сооружения</t>
  </si>
  <si>
    <t>30</t>
  </si>
  <si>
    <t>31</t>
  </si>
  <si>
    <t xml:space="preserve">   -спортивные залы</t>
  </si>
  <si>
    <t>32</t>
  </si>
  <si>
    <t>33</t>
  </si>
  <si>
    <t xml:space="preserve">   -плавательные бассейны</t>
  </si>
  <si>
    <t>34</t>
  </si>
  <si>
    <t>35</t>
  </si>
  <si>
    <t>Число детско-юношеских спортивных школ (включая филиалы)</t>
  </si>
  <si>
    <t>36</t>
  </si>
  <si>
    <t xml:space="preserve">         из них самостоятельные</t>
  </si>
  <si>
    <t>37</t>
  </si>
  <si>
    <t>Численность занимающихся в детско-юношеских спортивных школах</t>
  </si>
  <si>
    <t>человек</t>
  </si>
  <si>
    <t>КОММУНАЛЬНАЯ СФЕРА</t>
  </si>
  <si>
    <t>Общая протяженность улиц, проездов, набережных на конец года</t>
  </si>
  <si>
    <t>С ОДНИМ ДЕСЯТИЧНЫМ знаком</t>
  </si>
  <si>
    <t>км</t>
  </si>
  <si>
    <t>Общая протяженность освещенных частей улиц, проездов набережных на конец года</t>
  </si>
  <si>
    <t>Вывезено за год твердых коммунальных отходов</t>
  </si>
  <si>
    <t>С ДВУМЯ ДЕСЯТИЧНЫМИ знаками</t>
  </si>
  <si>
    <t>тыс. м3</t>
  </si>
  <si>
    <t>тыс.т</t>
  </si>
  <si>
    <t xml:space="preserve">Одиночное протяжение уличной газовой сети </t>
  </si>
  <si>
    <t>м</t>
  </si>
  <si>
    <t>Количество негазифицированных населенных пунктов</t>
  </si>
  <si>
    <t>Число источников теплоснабжения</t>
  </si>
  <si>
    <t xml:space="preserve">       из них мощностью до 3 Гкал/ч</t>
  </si>
  <si>
    <t>Протяженность тепловых и паровых сетей в двухтрубном исчислении</t>
  </si>
  <si>
    <t>Протяженность тепловых и паровых сетей, которые были заменены и отремонтированы за отчетный год</t>
  </si>
  <si>
    <t xml:space="preserve">Одиночное протяжение уличной водопроводной сети </t>
  </si>
  <si>
    <t xml:space="preserve">       в том числе нуждающейся в замене </t>
  </si>
  <si>
    <t>Одиночное протяжение уличной водопроводной сети, которая заменена и отремонтирована за отчетный год</t>
  </si>
  <si>
    <t>Количество населенных пунктов, не имеющих водопроводов ( отдельных водопроводных сетей)</t>
  </si>
  <si>
    <t xml:space="preserve">Одиночное протяжение уличной канализационной сети </t>
  </si>
  <si>
    <t>Одиночное протяжение уличной канализационной сети, которая заменена и отремонтирована за отчетный год</t>
  </si>
  <si>
    <t>Количество населенных пунктов, не имеющих канализаций ( отдельных канализационных сетей)</t>
  </si>
  <si>
    <t>ОРГАНИЗАЦИЯ ЗДРАВООХРАНЕНИЯ</t>
  </si>
  <si>
    <t>Число лечебно-профилактических организаций</t>
  </si>
  <si>
    <t>ПОЧТОВАЯ И ТЕЛЕФОННАЯ СВЯЗЬ</t>
  </si>
  <si>
    <t>Число сельских населенных пунктов, обслуживаемых почтовой связью</t>
  </si>
  <si>
    <t>Число телефонизированных сельских населенных пунктов</t>
  </si>
  <si>
    <t>Наименование</t>
  </si>
  <si>
    <t>Код ОКТМО муниципального образования</t>
  </si>
  <si>
    <t>Код ОКТМО населенного пункта</t>
  </si>
  <si>
    <t>Раздел 1. Территория</t>
  </si>
  <si>
    <t>Контрольные данные</t>
  </si>
  <si>
    <t>Раздел 2. Объекты бытового обслуживания</t>
  </si>
  <si>
    <t>Число объектов бытового обслуживания населения, оказывающих услуги, - всего, ед.</t>
  </si>
  <si>
    <t>по ремонту, окраске
и
пошиву
обуви,
ед.</t>
  </si>
  <si>
    <t>по ремонту
и пошиву швейных, меховых
и кожаных изделий, головных уборов
и изделий текстильной галантереи, ремонту, пошиву
и вязанию трикотажных изделий, ед.</t>
  </si>
  <si>
    <t>по ремонту
и техническому обслуживанию бытовой радиоэлектронной аппаратуры, бытовых машин
и приборов
и изготовлению металлоизделий,
ед.</t>
  </si>
  <si>
    <t>по 
техническому обслуживанию
и ремонту транспортных средств,
машин и оборудования,
ед.</t>
  </si>
  <si>
    <t>по
изготов-лению
и
ремонту мебели, ед.</t>
  </si>
  <si>
    <t>хими-ческой чистки
и краше-ния,
услуги прачеч-ных, ед.</t>
  </si>
  <si>
    <t>по 
ремонту
и строи-тельству жилья
и других построек, ед.</t>
  </si>
  <si>
    <t>саун, бань
и
душевых,
ед.</t>
  </si>
  <si>
    <t>парикма-херские и космети-ческие, ед.</t>
  </si>
  <si>
    <t>фотоателье,
ед.</t>
  </si>
  <si>
    <t>ритуаль-
ные, ед.</t>
  </si>
  <si>
    <t>прочие виды бытовых услуг, ед.</t>
  </si>
  <si>
    <t>Число приемных пунктов бытового обслужива-ния, принимаю-щих
заказы от населения 
на 
оказание услуг, - 
всего, ед.</t>
  </si>
  <si>
    <t>по ремонту, окраске
и
пошиву обуви,
ед.</t>
  </si>
  <si>
    <t>по ремонту
и пошиву швейных, меховых
и кожаных изделий, головных уборов
и изделий текстильной галантереи, ремонту, пошиву и вязанию трикотажных изделий, ед.</t>
  </si>
  <si>
    <t>по ремонту
и
техническому обслужива-
нию бытовой радиоэлек-
тронной аппаратуры, бытовых
машин и приборов
и
изготовлению металлоизде-
лий, ед.</t>
  </si>
  <si>
    <t>Раздел 3. Спортивные сооружения</t>
  </si>
  <si>
    <t>Код ОКТМО
населенного пункта</t>
  </si>
  <si>
    <t>Число спортивных
сооружений - всего, ед.</t>
  </si>
  <si>
    <t>из гр. 3
муниципальные, ед.</t>
  </si>
  <si>
    <t>Стадионы с трибунами, ед.</t>
  </si>
  <si>
    <t>из гр. 5
муниципальные, ед.</t>
  </si>
  <si>
    <t>Плоскостные спортивные сооружения, ед.</t>
  </si>
  <si>
    <t>из гр. 7
муници-пальные,
ед.</t>
  </si>
  <si>
    <t>Спортив-
 ные залы,
ед.</t>
  </si>
  <si>
    <t>из гр. 9
муници-пальные, ед.</t>
  </si>
  <si>
    <t>Плаватель-
ные
бассейны,
ед.</t>
  </si>
  <si>
    <t>из гр. 11
муници-пальные,
ед.</t>
  </si>
  <si>
    <t>Число
детско-юношеских спортивных школ
(включая филиалы),
ед.</t>
  </si>
  <si>
    <t>из гр. 13
само-
стоятель-ные, ед.</t>
  </si>
  <si>
    <t>Числен-
ность занимаю-щихся
в детско-
юношес-
ких
спортив-
ных
школах, 
чел.</t>
  </si>
  <si>
    <t>Раздел 4. Коммунальная сфера</t>
  </si>
  <si>
    <t>Код
ОКТМО муници-пального образова-
ния</t>
  </si>
  <si>
    <t>Код
ОКТМО населенного пункта</t>
  </si>
  <si>
    <t>Общая
протяжен-ность
улиц,
проездов, набереж-
ных
на конец
года, км</t>
  </si>
  <si>
    <t>Общая протяжен-
ность
освещенных частей
улиц,
подъездов, набережных на конец
года, км</t>
  </si>
  <si>
    <t>Вывезе-
но за год
твердых 
комму-
нальных отходов,
тыс. м3</t>
  </si>
  <si>
    <t>из гр. 5
на
объекты, используе-
мые для обработки отходов,
тыс. м3</t>
  </si>
  <si>
    <t>Вывезено 
за год твердых комму-нальных отходов, тыс. т</t>
  </si>
  <si>
    <t>из гр. 7
на
объекты, исполь-
зуемые
для обработки отходов,
тыс. т</t>
  </si>
  <si>
    <t>Одиноч-
ное
протяже-
ние
уличной газовой
сети, м</t>
  </si>
  <si>
    <t>Коли-
чество
негази-
фици-
рован-
ных
насе-
ленных
пунктов,
ед.</t>
  </si>
  <si>
    <t>Число
источ-
ников
тепло-
снабже-
ния, ед.</t>
  </si>
  <si>
    <t>из гр. 11
мощностью
до 3 Гкал/ч, ед.</t>
  </si>
  <si>
    <t>Протяженность
тепловых и паровых
сетей в двухтруб-
ном исчислении, м</t>
  </si>
  <si>
    <t>из гр. 13
нуждающихся
в замене, м</t>
  </si>
  <si>
    <t>Протяженность тепловых
и паровых сетей, которые
были заменены
и отремонтированы
за отчетный год, м</t>
  </si>
  <si>
    <t>Одиночное
протяжение
уличной
водопроводной
сети, м</t>
  </si>
  <si>
    <t>из гр. 16
нуждающейся
в замене, м</t>
  </si>
  <si>
    <t>Одиночное
протяжение
уличной водопроводной
сети, которая
заменена и
отремонтирована
за отчетный 
год, м</t>
  </si>
  <si>
    <t>Количество населенных пунктов,
не имеющих водопроводов (отдельных водопровод-
ных сетей), ед.</t>
  </si>
  <si>
    <t>Одиночное протяжение уличной
канализа-
ционной сети,
м</t>
  </si>
  <si>
    <t>из гр. 20
нуждающейся
в замене, м</t>
  </si>
  <si>
    <t>Одиночное
протяжение
уличной
канализационной
сети, которая
заменена и
отремонтирована за отчетный год,
м</t>
  </si>
  <si>
    <t>Количество населенных пунктов,
не имеющих канали-
заций (отдельных канализационных  сетей), ед.</t>
  </si>
  <si>
    <t>Раздел 5. Организации здравоохранения</t>
  </si>
  <si>
    <t>Число лечебно-профилактических
организаций, ед.</t>
  </si>
  <si>
    <t>Раздел 6. Почтовая и телефонная связь</t>
  </si>
  <si>
    <t>Код ОКТМО
муниципального образования</t>
  </si>
  <si>
    <t>Код ОКТМО
населенного
пункта</t>
  </si>
  <si>
    <t>Число сельских населенных
пунктов, обслуживаемых
почтовой связью, ед.</t>
  </si>
  <si>
    <t>Число телефонизированных сельских 
населенных пунктов, ед.</t>
  </si>
  <si>
    <t>Итого по сельским поселениям</t>
  </si>
  <si>
    <t>х</t>
  </si>
  <si>
    <t>Общая площадь земель муниципального образования, га</t>
  </si>
  <si>
    <t>Расхождение с контрольными данными</t>
  </si>
  <si>
    <t>В том числе по населенным пунктам:</t>
  </si>
  <si>
    <t>Наименование муниципального образования</t>
  </si>
  <si>
    <t>Обращаем Ваше внимание на следующее:</t>
  </si>
  <si>
    <t xml:space="preserve">Код предприятия (ОКПО) </t>
  </si>
  <si>
    <t xml:space="preserve">КОДЫ </t>
  </si>
  <si>
    <t>(указываются в кодовой части титульного листа отчета формы № 1-МО)</t>
  </si>
  <si>
    <t>Код типа муниципального образования (ОКТМО)</t>
  </si>
  <si>
    <t>Код  по локальному классификатору типов муниципального образования</t>
  </si>
  <si>
    <t>Муниципальный район</t>
  </si>
  <si>
    <t>Сельское поселение</t>
  </si>
  <si>
    <t>по
изготовлению
и ремонту
мебели, ед.</t>
  </si>
  <si>
    <t>химической чистки
и крашения,
услуги
прачечных, ед.</t>
  </si>
  <si>
    <t>по ремонту
и строительству жилья и других построек, ед.</t>
  </si>
  <si>
    <t>фотоателье, ед.</t>
  </si>
  <si>
    <t>ритуальных, ед.</t>
  </si>
  <si>
    <t>прочие виды бытовых 
услуг, ед.</t>
  </si>
  <si>
    <t>Аевское сельское поселение</t>
  </si>
  <si>
    <t>Белогривское сельское поселение</t>
  </si>
  <si>
    <t>Большеуковское сельское поселение</t>
  </si>
  <si>
    <t>Становское сельское поселение</t>
  </si>
  <si>
    <t>Уралинское сельское поселение</t>
  </si>
  <si>
    <t>Фирстовское сельское поселение</t>
  </si>
  <si>
    <t>Чебаклинское сельское поселение</t>
  </si>
  <si>
    <t>Чернецовское сельское поселение</t>
  </si>
  <si>
    <t>Большеуковский муниципальный РАЙОН</t>
  </si>
  <si>
    <t>52606401000</t>
  </si>
  <si>
    <t>52606402000</t>
  </si>
  <si>
    <t>52606404000</t>
  </si>
  <si>
    <t>52606416000</t>
  </si>
  <si>
    <t>52606417000</t>
  </si>
  <si>
    <t>52606419000</t>
  </si>
  <si>
    <t>52606425000</t>
  </si>
  <si>
    <t>52606428000</t>
  </si>
  <si>
    <t>52606000000</t>
  </si>
  <si>
    <t>46210990</t>
  </si>
  <si>
    <t>04205199</t>
  </si>
  <si>
    <t>04205182</t>
  </si>
  <si>
    <t>04205227</t>
  </si>
  <si>
    <t>03199096</t>
  </si>
  <si>
    <t>04205242</t>
  </si>
  <si>
    <t>04205265</t>
  </si>
  <si>
    <t>04205236</t>
  </si>
  <si>
    <t>04036064</t>
  </si>
  <si>
    <t xml:space="preserve">       их них на объекты, используемые</t>
  </si>
  <si>
    <r>
      <t>тыс. м</t>
    </r>
    <r>
      <rPr>
        <vertAlign val="superscript"/>
        <sz val="10"/>
        <color rgb="FF000000"/>
        <rFont val="Times New Roman"/>
        <family val="1"/>
        <charset val="204"/>
      </rPr>
      <t>3</t>
    </r>
  </si>
  <si>
    <t xml:space="preserve">       для обработки отходов</t>
  </si>
  <si>
    <t>Большеуковский муниципальный район</t>
  </si>
  <si>
    <t>Всего по Большеуковскому муниципальному району</t>
  </si>
  <si>
    <t>с Аев</t>
  </si>
  <si>
    <t>д Верхние Уки</t>
  </si>
  <si>
    <t>с Листвяги</t>
  </si>
  <si>
    <t>д Поспелово</t>
  </si>
  <si>
    <t>д Решетино</t>
  </si>
  <si>
    <t>д Уки</t>
  </si>
  <si>
    <t>д Чебачиха</t>
  </si>
  <si>
    <t>52606401101</t>
  </si>
  <si>
    <t>52606401106</t>
  </si>
  <si>
    <t>52606401109</t>
  </si>
  <si>
    <t>52606401111</t>
  </si>
  <si>
    <t>52606401116</t>
  </si>
  <si>
    <t>52606401121</t>
  </si>
  <si>
    <t>52606401126</t>
  </si>
  <si>
    <t>с Белогривка</t>
  </si>
  <si>
    <t>с Большие Уки</t>
  </si>
  <si>
    <t>52606404101</t>
  </si>
  <si>
    <t>с Становка</t>
  </si>
  <si>
    <t>д Коновалиха</t>
  </si>
  <si>
    <t>с Форпост</t>
  </si>
  <si>
    <t>52606416101</t>
  </si>
  <si>
    <t>52606416106</t>
  </si>
  <si>
    <t>52606416111</t>
  </si>
  <si>
    <t>с Уралы</t>
  </si>
  <si>
    <t>52606417101</t>
  </si>
  <si>
    <t>с Фирстово</t>
  </si>
  <si>
    <t>с Баслы</t>
  </si>
  <si>
    <t>52606419101</t>
  </si>
  <si>
    <t>52606419106</t>
  </si>
  <si>
    <t>с Чебаклы</t>
  </si>
  <si>
    <t>д Чаунино</t>
  </si>
  <si>
    <t>52606425101</t>
  </si>
  <si>
    <t>52606425106</t>
  </si>
  <si>
    <t>Чернецовское сельское население</t>
  </si>
  <si>
    <t>с Чернецовка</t>
  </si>
  <si>
    <t>д Чугунлы</t>
  </si>
  <si>
    <t>52606428101</t>
  </si>
  <si>
    <t>52606428106</t>
  </si>
  <si>
    <t xml:space="preserve">   -саун,бань и душевых</t>
  </si>
  <si>
    <t xml:space="preserve">   -парикмахерские и косметические</t>
  </si>
  <si>
    <t>1) Муниципальный район предоставляет сводный отчет, обобщающий входящие в его состав городские и сельские муниципальные образования.</t>
  </si>
  <si>
    <t xml:space="preserve"> 2) Сельские и городские поселения предоставляют отчет  в разрезе населенных пунктов - данные заполняются по всем населенным пунктам, входящим в состав муниципального образования, с указанием кода ОКТМО населенного пункта (графа 2 разделов отчета).</t>
  </si>
  <si>
    <t>БОЛЬШЕУКОВСКИЙ 2023</t>
  </si>
  <si>
    <r>
      <rPr>
        <b/>
        <sz val="10"/>
        <color indexed="18"/>
        <rFont val="Times New Roman"/>
        <family val="1"/>
        <charset val="204"/>
      </rPr>
      <t xml:space="preserve">2023 </t>
    </r>
    <r>
      <rPr>
        <b/>
        <sz val="10"/>
        <rFont val="Times New Roman"/>
        <family val="1"/>
        <charset val="204"/>
      </rPr>
      <t>г.           (контроль)</t>
    </r>
    <r>
      <rPr>
        <b/>
        <sz val="10"/>
        <color indexed="10"/>
        <rFont val="Times New Roman"/>
        <family val="1"/>
        <charset val="204"/>
      </rPr>
      <t xml:space="preserve"> *</t>
    </r>
  </si>
  <si>
    <r>
      <t xml:space="preserve">Справочно данные по МР за </t>
    </r>
    <r>
      <rPr>
        <b/>
        <sz val="10"/>
        <color rgb="FF003399"/>
        <rFont val="Times New Roman"/>
        <family val="1"/>
        <charset val="204"/>
      </rPr>
      <t xml:space="preserve">2022 </t>
    </r>
    <r>
      <rPr>
        <b/>
        <sz val="10"/>
        <color indexed="8"/>
        <rFont val="Times New Roman"/>
        <family val="1"/>
        <charset val="204"/>
      </rPr>
      <t>год</t>
    </r>
  </si>
  <si>
    <t>Большеуковский муниципальный район 2024</t>
  </si>
  <si>
    <t>Справочно 2023 г.</t>
  </si>
  <si>
    <t>Расхождения с данными 2023 г.</t>
  </si>
  <si>
    <t>Пояснения по расхожениям с контрольными данными и данными 2023 г.</t>
  </si>
  <si>
    <t>Пояснения по расхожениям с данными 2023 г.</t>
  </si>
  <si>
    <t>Итого по населенным пунктам</t>
  </si>
  <si>
    <t>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</si>
</sst>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8" x14ac:knownFonts="1">
    <font>
      <sz val="11"/>
      <color theme="1"/>
      <name val="Calibri"/>
      <family val="2"/>
      <charset val="204"/>
      <scheme val="minor"/>
    </font>
    <font>
      <b/>
      <sz val="10"/>
      <color rgb="FF00339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18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3399"/>
      <name val="Times New Roman"/>
      <family val="1"/>
      <charset val="204"/>
    </font>
    <font>
      <sz val="12"/>
      <color theme="3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3"/>
      <name val="Times New Roman"/>
      <family val="1"/>
      <charset val="204"/>
    </font>
    <font>
      <sz val="13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3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rgb="FFC6D9F1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89">
    <xf numFmtId="0" fontId="0" fillId="0" borderId="0" xfId="0"/>
    <xf numFmtId="0" fontId="4" fillId="0" borderId="0" xfId="0" applyFont="1"/>
    <xf numFmtId="49" fontId="5" fillId="0" borderId="2" xfId="0" applyNumberFormat="1" applyFont="1" applyFill="1" applyBorder="1" applyAlignment="1">
      <alignment horizontal="center" vertical="center" wrapText="1" shrinkToFit="1"/>
    </xf>
    <xf numFmtId="0" fontId="7" fillId="0" borderId="4" xfId="0" applyFont="1" applyBorder="1" applyAlignment="1">
      <alignment horizontal="center" vertical="center" wrapText="1" shrinkToFit="1"/>
    </xf>
    <xf numFmtId="0" fontId="7" fillId="0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49" fontId="7" fillId="5" borderId="2" xfId="0" applyNumberFormat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 shrinkToFit="1"/>
    </xf>
    <xf numFmtId="49" fontId="12" fillId="8" borderId="2" xfId="0" applyNumberFormat="1" applyFont="1" applyFill="1" applyBorder="1" applyAlignment="1" applyProtection="1">
      <alignment vertical="top" wrapText="1" shrinkToFit="1"/>
    </xf>
    <xf numFmtId="0" fontId="12" fillId="8" borderId="2" xfId="0" applyNumberFormat="1" applyFont="1" applyFill="1" applyBorder="1" applyAlignment="1" applyProtection="1">
      <alignment horizontal="left" vertical="center" wrapText="1" shrinkToFit="1"/>
    </xf>
    <xf numFmtId="0" fontId="13" fillId="8" borderId="2" xfId="0" applyNumberFormat="1" applyFont="1" applyFill="1" applyBorder="1" applyAlignment="1" applyProtection="1">
      <alignment vertical="center"/>
    </xf>
    <xf numFmtId="49" fontId="12" fillId="0" borderId="2" xfId="0" applyNumberFormat="1" applyFont="1" applyFill="1" applyBorder="1" applyAlignment="1" applyProtection="1">
      <alignment horizontal="center" vertical="top" wrapText="1" shrinkToFit="1"/>
    </xf>
    <xf numFmtId="0" fontId="12" fillId="0" borderId="2" xfId="0" applyNumberFormat="1" applyFont="1" applyFill="1" applyBorder="1" applyAlignment="1" applyProtection="1">
      <alignment horizontal="left" vertical="center" wrapText="1" shrinkToFit="1"/>
    </xf>
    <xf numFmtId="0" fontId="13" fillId="0" borderId="2" xfId="0" applyNumberFormat="1" applyFont="1" applyFill="1" applyBorder="1" applyAlignment="1" applyProtection="1">
      <alignment horizontal="center" vertical="center" wrapText="1" shrinkToFit="1"/>
    </xf>
    <xf numFmtId="0" fontId="13" fillId="0" borderId="2" xfId="0" applyNumberFormat="1" applyFont="1" applyFill="1" applyBorder="1" applyAlignment="1" applyProtection="1">
      <alignment horizontal="center" vertical="center"/>
    </xf>
    <xf numFmtId="164" fontId="15" fillId="4" borderId="2" xfId="0" applyNumberFormat="1" applyFont="1" applyFill="1" applyBorder="1" applyAlignment="1">
      <alignment horizontal="center" vertical="center" wrapText="1"/>
    </xf>
    <xf numFmtId="164" fontId="15" fillId="5" borderId="2" xfId="0" applyNumberFormat="1" applyFont="1" applyFill="1" applyBorder="1" applyAlignment="1">
      <alignment horizontal="center" vertical="center" wrapText="1"/>
    </xf>
    <xf numFmtId="49" fontId="12" fillId="8" borderId="2" xfId="0" applyNumberFormat="1" applyFont="1" applyFill="1" applyBorder="1" applyAlignment="1" applyProtection="1">
      <alignment horizontal="center" vertical="top" wrapText="1" shrinkToFit="1"/>
    </xf>
    <xf numFmtId="3" fontId="13" fillId="8" borderId="2" xfId="0" applyNumberFormat="1" applyFont="1" applyFill="1" applyBorder="1" applyAlignment="1" applyProtection="1">
      <alignment horizontal="center" vertical="center" wrapText="1"/>
    </xf>
    <xf numFmtId="0" fontId="13" fillId="8" borderId="2" xfId="0" applyNumberFormat="1" applyFont="1" applyFill="1" applyBorder="1" applyAlignment="1" applyProtection="1">
      <alignment horizontal="center" vertical="center"/>
    </xf>
    <xf numFmtId="0" fontId="12" fillId="0" borderId="2" xfId="0" applyNumberFormat="1" applyFont="1" applyFill="1" applyBorder="1" applyAlignment="1" applyProtection="1">
      <alignment horizontal="center" vertical="top" wrapText="1" shrinkToFit="1"/>
    </xf>
    <xf numFmtId="1" fontId="15" fillId="5" borderId="2" xfId="0" applyNumberFormat="1" applyFont="1" applyFill="1" applyBorder="1" applyAlignment="1">
      <alignment horizontal="center" vertical="center" wrapText="1"/>
    </xf>
    <xf numFmtId="16" fontId="12" fillId="0" borderId="2" xfId="0" applyNumberFormat="1" applyFont="1" applyFill="1" applyBorder="1" applyAlignment="1" applyProtection="1">
      <alignment horizontal="center" vertical="top" wrapText="1" shrinkToFit="1"/>
    </xf>
    <xf numFmtId="0" fontId="16" fillId="0" borderId="2" xfId="0" applyNumberFormat="1" applyFont="1" applyFill="1" applyBorder="1" applyAlignment="1" applyProtection="1">
      <alignment horizontal="left" vertical="center" wrapText="1" shrinkToFit="1"/>
    </xf>
    <xf numFmtId="0" fontId="13" fillId="0" borderId="2" xfId="0" applyNumberFormat="1" applyFont="1" applyFill="1" applyBorder="1" applyAlignment="1" applyProtection="1">
      <alignment horizontal="center" vertical="center" wrapText="1"/>
    </xf>
    <xf numFmtId="0" fontId="4" fillId="3" borderId="0" xfId="0" applyFont="1" applyFill="1"/>
    <xf numFmtId="1" fontId="12" fillId="0" borderId="2" xfId="0" applyNumberFormat="1" applyFont="1" applyFill="1" applyBorder="1" applyAlignment="1" applyProtection="1">
      <alignment horizontal="center" vertical="top" wrapText="1" shrinkToFit="1"/>
    </xf>
    <xf numFmtId="165" fontId="12" fillId="0" borderId="2" xfId="0" applyNumberFormat="1" applyFont="1" applyFill="1" applyBorder="1" applyAlignment="1" applyProtection="1">
      <alignment horizontal="left" vertical="center" wrapText="1" shrinkToFit="1"/>
    </xf>
    <xf numFmtId="165" fontId="13" fillId="0" borderId="2" xfId="0" applyNumberFormat="1" applyFont="1" applyFill="1" applyBorder="1" applyAlignment="1" applyProtection="1">
      <alignment horizontal="center" vertical="center" wrapText="1" shrinkToFit="1"/>
    </xf>
    <xf numFmtId="2" fontId="13" fillId="0" borderId="2" xfId="0" applyNumberFormat="1" applyFont="1" applyFill="1" applyBorder="1" applyAlignment="1" applyProtection="1">
      <alignment horizontal="center" vertical="center" wrapText="1" shrinkToFit="1"/>
    </xf>
    <xf numFmtId="2" fontId="13" fillId="0" borderId="2" xfId="0" applyNumberFormat="1" applyFont="1" applyFill="1" applyBorder="1" applyAlignment="1" applyProtection="1">
      <alignment horizontal="center" vertical="center" wrapText="1"/>
    </xf>
    <xf numFmtId="2" fontId="15" fillId="4" borderId="2" xfId="0" applyNumberFormat="1" applyFont="1" applyFill="1" applyBorder="1" applyAlignment="1">
      <alignment horizontal="center" vertical="center" wrapText="1"/>
    </xf>
    <xf numFmtId="2" fontId="15" fillId="5" borderId="2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 shrinkToFit="1"/>
    </xf>
    <xf numFmtId="0" fontId="4" fillId="0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left" vertical="center" wrapText="1" shrinkToFit="1"/>
    </xf>
    <xf numFmtId="0" fontId="6" fillId="4" borderId="2" xfId="0" applyFont="1" applyFill="1" applyBorder="1" applyAlignment="1">
      <alignment vertical="center" wrapText="1" shrinkToFit="1"/>
    </xf>
    <xf numFmtId="1" fontId="15" fillId="4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 shrinkToFit="1"/>
    </xf>
    <xf numFmtId="0" fontId="14" fillId="0" borderId="2" xfId="0" applyFont="1" applyFill="1" applyBorder="1" applyAlignment="1">
      <alignment vertical="center" wrapText="1" shrinkToFit="1"/>
    </xf>
    <xf numFmtId="0" fontId="14" fillId="0" borderId="2" xfId="0" applyFont="1" applyFill="1" applyBorder="1" applyAlignment="1">
      <alignment horizontal="center" vertical="center" wrapText="1"/>
    </xf>
    <xf numFmtId="3" fontId="14" fillId="4" borderId="2" xfId="0" applyNumberFormat="1" applyFont="1" applyFill="1" applyBorder="1" applyAlignment="1">
      <alignment vertical="center" wrapText="1"/>
    </xf>
    <xf numFmtId="0" fontId="4" fillId="4" borderId="2" xfId="0" applyFont="1" applyFill="1" applyBorder="1" applyAlignment="1">
      <alignment horizontal="center" vertical="center"/>
    </xf>
    <xf numFmtId="49" fontId="14" fillId="0" borderId="0" xfId="0" applyNumberFormat="1" applyFont="1"/>
    <xf numFmtId="0" fontId="14" fillId="0" borderId="0" xfId="0" applyFont="1" applyAlignment="1">
      <alignment vertical="top" wrapText="1"/>
    </xf>
    <xf numFmtId="0" fontId="14" fillId="0" borderId="0" xfId="0" applyFont="1" applyAlignment="1">
      <alignment horizontal="center"/>
    </xf>
    <xf numFmtId="0" fontId="14" fillId="0" borderId="0" xfId="0" applyFont="1"/>
    <xf numFmtId="0" fontId="14" fillId="0" borderId="0" xfId="0" applyFont="1" applyFill="1"/>
    <xf numFmtId="0" fontId="20" fillId="0" borderId="2" xfId="0" applyFont="1" applyBorder="1"/>
    <xf numFmtId="0" fontId="20" fillId="0" borderId="2" xfId="0" applyFont="1" applyBorder="1" applyAlignment="1">
      <alignment horizontal="center" vertical="center" wrapText="1"/>
    </xf>
    <xf numFmtId="0" fontId="20" fillId="0" borderId="2" xfId="0" applyFont="1" applyBorder="1" applyAlignment="1">
      <alignment wrapText="1"/>
    </xf>
    <xf numFmtId="0" fontId="20" fillId="0" borderId="7" xfId="0" applyFont="1" applyBorder="1"/>
    <xf numFmtId="0" fontId="21" fillId="0" borderId="2" xfId="0" applyFont="1" applyBorder="1"/>
    <xf numFmtId="0" fontId="20" fillId="0" borderId="0" xfId="0" applyFont="1" applyAlignment="1">
      <alignment wrapText="1"/>
    </xf>
    <xf numFmtId="0" fontId="20" fillId="0" borderId="0" xfId="0" applyFont="1"/>
    <xf numFmtId="0" fontId="20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wrapText="1"/>
    </xf>
    <xf numFmtId="0" fontId="20" fillId="0" borderId="2" xfId="0" applyFont="1" applyBorder="1" applyAlignment="1">
      <alignment horizontal="center" wrapText="1"/>
    </xf>
    <xf numFmtId="165" fontId="21" fillId="0" borderId="2" xfId="0" applyNumberFormat="1" applyFont="1" applyBorder="1"/>
    <xf numFmtId="0" fontId="21" fillId="0" borderId="2" xfId="0" applyFont="1" applyBorder="1" applyAlignment="1">
      <alignment horizontal="center" vertical="center" wrapText="1"/>
    </xf>
    <xf numFmtId="0" fontId="20" fillId="0" borderId="4" xfId="0" applyFont="1" applyBorder="1" applyAlignment="1">
      <alignment wrapText="1"/>
    </xf>
    <xf numFmtId="0" fontId="20" fillId="0" borderId="4" xfId="0" applyFont="1" applyBorder="1" applyAlignment="1">
      <alignment horizontal="center" vertical="center" wrapText="1"/>
    </xf>
    <xf numFmtId="0" fontId="20" fillId="0" borderId="0" xfId="0" applyFont="1" applyBorder="1" applyAlignment="1">
      <alignment wrapText="1"/>
    </xf>
    <xf numFmtId="0" fontId="21" fillId="7" borderId="2" xfId="0" applyFont="1" applyFill="1" applyBorder="1" applyAlignment="1">
      <alignment horizontal="center" wrapText="1"/>
    </xf>
    <xf numFmtId="0" fontId="20" fillId="7" borderId="2" xfId="0" applyFont="1" applyFill="1" applyBorder="1" applyAlignment="1">
      <alignment horizontal="center" wrapText="1"/>
    </xf>
    <xf numFmtId="0" fontId="21" fillId="6" borderId="2" xfId="0" applyFont="1" applyFill="1" applyBorder="1" applyAlignment="1">
      <alignment wrapText="1"/>
    </xf>
    <xf numFmtId="0" fontId="20" fillId="6" borderId="2" xfId="0" applyFont="1" applyFill="1" applyBorder="1"/>
    <xf numFmtId="0" fontId="20" fillId="9" borderId="2" xfId="0" applyFont="1" applyFill="1" applyBorder="1"/>
    <xf numFmtId="0" fontId="21" fillId="10" borderId="2" xfId="0" applyFont="1" applyFill="1" applyBorder="1" applyAlignment="1">
      <alignment wrapText="1"/>
    </xf>
    <xf numFmtId="0" fontId="20" fillId="10" borderId="2" xfId="0" applyFont="1" applyFill="1" applyBorder="1"/>
    <xf numFmtId="165" fontId="21" fillId="10" borderId="2" xfId="0" applyNumberFormat="1" applyFont="1" applyFill="1" applyBorder="1" applyAlignment="1">
      <alignment horizontal="right"/>
    </xf>
    <xf numFmtId="0" fontId="21" fillId="6" borderId="2" xfId="0" applyFont="1" applyFill="1" applyBorder="1"/>
    <xf numFmtId="0" fontId="21" fillId="10" borderId="2" xfId="0" applyFont="1" applyFill="1" applyBorder="1"/>
    <xf numFmtId="165" fontId="20" fillId="10" borderId="2" xfId="0" applyNumberFormat="1" applyFont="1" applyFill="1" applyBorder="1"/>
    <xf numFmtId="0" fontId="21" fillId="7" borderId="2" xfId="0" applyFont="1" applyFill="1" applyBorder="1" applyAlignment="1">
      <alignment wrapText="1"/>
    </xf>
    <xf numFmtId="0" fontId="21" fillId="4" borderId="2" xfId="0" applyFont="1" applyFill="1" applyBorder="1"/>
    <xf numFmtId="0" fontId="20" fillId="4" borderId="2" xfId="0" applyFont="1" applyFill="1" applyBorder="1"/>
    <xf numFmtId="0" fontId="21" fillId="4" borderId="2" xfId="0" applyFont="1" applyFill="1" applyBorder="1" applyAlignment="1">
      <alignment wrapText="1"/>
    </xf>
    <xf numFmtId="1" fontId="20" fillId="10" borderId="2" xfId="0" applyNumberFormat="1" applyFont="1" applyFill="1" applyBorder="1"/>
    <xf numFmtId="0" fontId="20" fillId="7" borderId="2" xfId="0" applyFont="1" applyFill="1" applyBorder="1"/>
    <xf numFmtId="0" fontId="21" fillId="7" borderId="10" xfId="0" applyFont="1" applyFill="1" applyBorder="1" applyAlignment="1">
      <alignment wrapText="1"/>
    </xf>
    <xf numFmtId="165" fontId="21" fillId="7" borderId="2" xfId="0" applyNumberFormat="1" applyFont="1" applyFill="1" applyBorder="1" applyAlignment="1">
      <alignment horizontal="right"/>
    </xf>
    <xf numFmtId="0" fontId="21" fillId="9" borderId="2" xfId="0" applyFont="1" applyFill="1" applyBorder="1" applyAlignment="1">
      <alignment horizontal="left" vertical="center" wrapText="1"/>
    </xf>
    <xf numFmtId="0" fontId="21" fillId="9" borderId="2" xfId="0" applyFont="1" applyFill="1" applyBorder="1" applyAlignment="1">
      <alignment vertical="center" wrapText="1"/>
    </xf>
    <xf numFmtId="0" fontId="20" fillId="10" borderId="2" xfId="0" applyFont="1" applyFill="1" applyBorder="1" applyAlignment="1">
      <alignment wrapText="1"/>
    </xf>
    <xf numFmtId="0" fontId="20" fillId="9" borderId="2" xfId="0" applyFont="1" applyFill="1" applyBorder="1" applyAlignment="1">
      <alignment wrapText="1"/>
    </xf>
    <xf numFmtId="1" fontId="21" fillId="7" borderId="2" xfId="0" applyNumberFormat="1" applyFont="1" applyFill="1" applyBorder="1"/>
    <xf numFmtId="0" fontId="21" fillId="7" borderId="2" xfId="0" applyFont="1" applyFill="1" applyBorder="1"/>
    <xf numFmtId="2" fontId="21" fillId="7" borderId="2" xfId="0" applyNumberFormat="1" applyFont="1" applyFill="1" applyBorder="1"/>
    <xf numFmtId="165" fontId="21" fillId="4" borderId="2" xfId="0" applyNumberFormat="1" applyFont="1" applyFill="1" applyBorder="1"/>
    <xf numFmtId="2" fontId="21" fillId="4" borderId="2" xfId="0" applyNumberFormat="1" applyFont="1" applyFill="1" applyBorder="1"/>
    <xf numFmtId="2" fontId="20" fillId="10" borderId="2" xfId="0" applyNumberFormat="1" applyFont="1" applyFill="1" applyBorder="1"/>
    <xf numFmtId="0" fontId="20" fillId="0" borderId="0" xfId="0" applyFont="1" applyAlignment="1"/>
    <xf numFmtId="165" fontId="21" fillId="12" borderId="2" xfId="0" applyNumberFormat="1" applyFont="1" applyFill="1" applyBorder="1" applyAlignment="1">
      <alignment wrapText="1"/>
    </xf>
    <xf numFmtId="0" fontId="20" fillId="12" borderId="2" xfId="0" applyFont="1" applyFill="1" applyBorder="1" applyAlignment="1">
      <alignment wrapText="1"/>
    </xf>
    <xf numFmtId="165" fontId="21" fillId="12" borderId="2" xfId="0" applyNumberFormat="1" applyFont="1" applyFill="1" applyBorder="1"/>
    <xf numFmtId="165" fontId="21" fillId="7" borderId="2" xfId="0" applyNumberFormat="1" applyFont="1" applyFill="1" applyBorder="1"/>
    <xf numFmtId="0" fontId="21" fillId="12" borderId="2" xfId="0" applyFont="1" applyFill="1" applyBorder="1"/>
    <xf numFmtId="0" fontId="21" fillId="13" borderId="2" xfId="0" applyFont="1" applyFill="1" applyBorder="1" applyAlignment="1">
      <alignment wrapText="1"/>
    </xf>
    <xf numFmtId="0" fontId="20" fillId="0" borderId="2" xfId="0" applyFont="1" applyBorder="1" applyAlignment="1">
      <alignment vertical="center" wrapText="1"/>
    </xf>
    <xf numFmtId="0" fontId="21" fillId="0" borderId="2" xfId="0" applyFont="1" applyBorder="1" applyAlignment="1">
      <alignment vertical="center" wrapText="1"/>
    </xf>
    <xf numFmtId="0" fontId="21" fillId="0" borderId="10" xfId="0" applyFont="1" applyBorder="1" applyAlignment="1">
      <alignment wrapText="1"/>
    </xf>
    <xf numFmtId="0" fontId="20" fillId="0" borderId="10" xfId="0" applyFont="1" applyBorder="1"/>
    <xf numFmtId="165" fontId="21" fillId="12" borderId="10" xfId="0" applyNumberFormat="1" applyFont="1" applyFill="1" applyBorder="1"/>
    <xf numFmtId="0" fontId="20" fillId="0" borderId="0" xfId="0" applyFont="1" applyBorder="1"/>
    <xf numFmtId="0" fontId="20" fillId="0" borderId="4" xfId="0" applyFont="1" applyBorder="1"/>
    <xf numFmtId="0" fontId="20" fillId="12" borderId="4" xfId="0" applyFont="1" applyFill="1" applyBorder="1"/>
    <xf numFmtId="2" fontId="21" fillId="0" borderId="2" xfId="0" applyNumberFormat="1" applyFont="1" applyBorder="1"/>
    <xf numFmtId="2" fontId="21" fillId="12" borderId="2" xfId="0" applyNumberFormat="1" applyFont="1" applyFill="1" applyBorder="1"/>
    <xf numFmtId="0" fontId="2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165" fontId="21" fillId="7" borderId="2" xfId="0" applyNumberFormat="1" applyFont="1" applyFill="1" applyBorder="1" applyAlignment="1">
      <alignment wrapText="1"/>
    </xf>
    <xf numFmtId="0" fontId="25" fillId="3" borderId="11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22" fillId="3" borderId="9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0" fontId="21" fillId="7" borderId="2" xfId="0" applyFont="1" applyFill="1" applyBorder="1" applyAlignment="1">
      <alignment vertical="center" wrapText="1"/>
    </xf>
    <xf numFmtId="0" fontId="24" fillId="0" borderId="0" xfId="0" applyFont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1" fontId="21" fillId="3" borderId="2" xfId="0" applyNumberFormat="1" applyFont="1" applyFill="1" applyBorder="1"/>
    <xf numFmtId="1" fontId="20" fillId="3" borderId="2" xfId="0" applyNumberFormat="1" applyFont="1" applyFill="1" applyBorder="1"/>
    <xf numFmtId="1" fontId="21" fillId="12" borderId="2" xfId="0" applyNumberFormat="1" applyFont="1" applyFill="1" applyBorder="1"/>
    <xf numFmtId="1" fontId="20" fillId="12" borderId="2" xfId="0" applyNumberFormat="1" applyFont="1" applyFill="1" applyBorder="1"/>
    <xf numFmtId="2" fontId="12" fillId="0" borderId="2" xfId="0" applyNumberFormat="1" applyFont="1" applyFill="1" applyBorder="1" applyAlignment="1" applyProtection="1">
      <alignment horizontal="left" vertical="center" wrapText="1" shrinkToFit="1"/>
    </xf>
    <xf numFmtId="0" fontId="20" fillId="0" borderId="2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14" fillId="0" borderId="0" xfId="0" applyFont="1" applyBorder="1"/>
    <xf numFmtId="0" fontId="14" fillId="0" borderId="0" xfId="0" applyFont="1" applyFill="1" applyBorder="1"/>
    <xf numFmtId="0" fontId="14" fillId="3" borderId="0" xfId="0" applyFont="1" applyFill="1"/>
    <xf numFmtId="0" fontId="1" fillId="0" borderId="0" xfId="0" applyFont="1" applyBorder="1"/>
    <xf numFmtId="0" fontId="8" fillId="2" borderId="0" xfId="0" applyFont="1" applyFill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 shrinkToFit="1"/>
    </xf>
    <xf numFmtId="0" fontId="7" fillId="0" borderId="7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5" fillId="11" borderId="3" xfId="0" applyFont="1" applyFill="1" applyBorder="1" applyAlignment="1">
      <alignment horizontal="center" vertical="center" wrapText="1" shrinkToFit="1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6" fillId="0" borderId="2" xfId="0" applyNumberFormat="1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 vertical="center" wrapText="1"/>
    </xf>
    <xf numFmtId="49" fontId="7" fillId="4" borderId="2" xfId="0" applyNumberFormat="1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0" fillId="11" borderId="2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/>
    <xf numFmtId="3" fontId="24" fillId="4" borderId="8" xfId="0" applyNumberFormat="1" applyFont="1" applyFill="1" applyBorder="1" applyAlignment="1">
      <alignment horizontal="center" vertical="center" wrapText="1"/>
    </xf>
    <xf numFmtId="3" fontId="24" fillId="4" borderId="2" xfId="0" applyNumberFormat="1" applyFont="1" applyFill="1" applyBorder="1" applyAlignment="1">
      <alignment horizontal="center" vertical="center" wrapText="1"/>
    </xf>
    <xf numFmtId="3" fontId="29" fillId="5" borderId="2" xfId="0" applyNumberFormat="1" applyFont="1" applyFill="1" applyBorder="1" applyAlignment="1">
      <alignment horizontal="center" vertical="center" wrapText="1"/>
    </xf>
    <xf numFmtId="3" fontId="30" fillId="6" borderId="2" xfId="0" applyNumberFormat="1" applyFont="1" applyFill="1" applyBorder="1" applyAlignment="1">
      <alignment horizontal="center" vertical="center" wrapText="1"/>
    </xf>
    <xf numFmtId="3" fontId="24" fillId="11" borderId="2" xfId="0" applyNumberFormat="1" applyFont="1" applyFill="1" applyBorder="1" applyAlignment="1">
      <alignment horizontal="center" vertical="center" wrapText="1"/>
    </xf>
    <xf numFmtId="1" fontId="2" fillId="11" borderId="2" xfId="0" applyNumberFormat="1" applyFont="1" applyFill="1" applyBorder="1" applyAlignment="1">
      <alignment horizontal="center" vertical="center" wrapText="1"/>
    </xf>
    <xf numFmtId="3" fontId="31" fillId="4" borderId="2" xfId="0" applyNumberFormat="1" applyFont="1" applyFill="1" applyBorder="1" applyAlignment="1">
      <alignment horizontal="center" vertical="center" wrapText="1"/>
    </xf>
    <xf numFmtId="0" fontId="31" fillId="5" borderId="2" xfId="0" applyFont="1" applyFill="1" applyBorder="1" applyAlignment="1">
      <alignment horizontal="center" vertical="center" wrapText="1"/>
    </xf>
    <xf numFmtId="0" fontId="32" fillId="6" borderId="2" xfId="0" applyFont="1" applyFill="1" applyBorder="1" applyAlignment="1">
      <alignment horizontal="center" vertical="center" wrapText="1"/>
    </xf>
    <xf numFmtId="0" fontId="24" fillId="11" borderId="2" xfId="0" applyFont="1" applyFill="1" applyBorder="1" applyAlignment="1">
      <alignment horizontal="center" vertical="center" wrapText="1"/>
    </xf>
    <xf numFmtId="1" fontId="32" fillId="6" borderId="2" xfId="0" applyNumberFormat="1" applyFont="1" applyFill="1" applyBorder="1" applyAlignment="1">
      <alignment horizontal="center" vertical="center" wrapText="1"/>
    </xf>
    <xf numFmtId="1" fontId="2" fillId="11" borderId="4" xfId="0" applyNumberFormat="1" applyFont="1" applyFill="1" applyBorder="1" applyAlignment="1">
      <alignment horizontal="center" vertical="center" wrapText="1"/>
    </xf>
    <xf numFmtId="1" fontId="2" fillId="11" borderId="10" xfId="0" applyNumberFormat="1" applyFont="1" applyFill="1" applyBorder="1" applyAlignment="1">
      <alignment horizontal="center" vertical="center" wrapText="1"/>
    </xf>
    <xf numFmtId="1" fontId="31" fillId="4" borderId="2" xfId="0" applyNumberFormat="1" applyFont="1" applyFill="1" applyBorder="1" applyAlignment="1">
      <alignment horizontal="center" vertical="center" wrapText="1"/>
    </xf>
    <xf numFmtId="1" fontId="31" fillId="5" borderId="2" xfId="0" applyNumberFormat="1" applyFont="1" applyFill="1" applyBorder="1" applyAlignment="1">
      <alignment horizontal="center" vertical="center" wrapText="1"/>
    </xf>
    <xf numFmtId="1" fontId="32" fillId="6" borderId="2" xfId="0" applyNumberFormat="1" applyFont="1" applyFill="1" applyBorder="1" applyAlignment="1">
      <alignment horizontal="center" vertical="center"/>
    </xf>
    <xf numFmtId="1" fontId="33" fillId="11" borderId="2" xfId="0" applyNumberFormat="1" applyFont="1" applyFill="1" applyBorder="1"/>
    <xf numFmtId="1" fontId="17" fillId="11" borderId="2" xfId="0" applyNumberFormat="1" applyFont="1" applyFill="1" applyBorder="1" applyAlignment="1">
      <alignment horizontal="center" vertical="center"/>
    </xf>
    <xf numFmtId="0" fontId="33" fillId="11" borderId="2" xfId="0" applyFont="1" applyFill="1" applyBorder="1"/>
    <xf numFmtId="165" fontId="15" fillId="4" borderId="2" xfId="0" applyNumberFormat="1" applyFont="1" applyFill="1" applyBorder="1" applyAlignment="1">
      <alignment horizontal="center" vertical="center" wrapText="1"/>
    </xf>
    <xf numFmtId="165" fontId="15" fillId="5" borderId="2" xfId="0" applyNumberFormat="1" applyFont="1" applyFill="1" applyBorder="1" applyAlignment="1">
      <alignment horizontal="center" vertical="center" wrapText="1"/>
    </xf>
    <xf numFmtId="165" fontId="32" fillId="6" borderId="2" xfId="0" applyNumberFormat="1" applyFont="1" applyFill="1" applyBorder="1" applyAlignment="1">
      <alignment horizontal="center" vertical="center" wrapText="1"/>
    </xf>
    <xf numFmtId="165" fontId="17" fillId="11" borderId="2" xfId="0" applyNumberFormat="1" applyFont="1" applyFill="1" applyBorder="1" applyAlignment="1">
      <alignment horizontal="center" vertical="center"/>
    </xf>
    <xf numFmtId="2" fontId="32" fillId="6" borderId="2" xfId="0" applyNumberFormat="1" applyFont="1" applyFill="1" applyBorder="1" applyAlignment="1">
      <alignment horizontal="center" vertical="center" wrapText="1"/>
    </xf>
    <xf numFmtId="2" fontId="17" fillId="11" borderId="2" xfId="0" applyNumberFormat="1" applyFont="1" applyFill="1" applyBorder="1" applyAlignment="1">
      <alignment horizontal="center" vertical="center"/>
    </xf>
    <xf numFmtId="1" fontId="6" fillId="4" borderId="2" xfId="0" applyNumberFormat="1" applyFont="1" applyFill="1" applyBorder="1" applyAlignment="1">
      <alignment horizontal="center" vertical="top" wrapText="1" shrinkToFit="1"/>
    </xf>
    <xf numFmtId="0" fontId="14" fillId="4" borderId="2" xfId="0" applyFont="1" applyFill="1" applyBorder="1" applyAlignment="1">
      <alignment horizontal="center" vertical="center" wrapText="1"/>
    </xf>
    <xf numFmtId="1" fontId="17" fillId="11" borderId="2" xfId="0" applyNumberFormat="1" applyFont="1" applyFill="1" applyBorder="1"/>
    <xf numFmtId="1" fontId="5" fillId="0" borderId="2" xfId="0" applyNumberFormat="1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 wrapText="1" shrinkToFit="1"/>
    </xf>
    <xf numFmtId="0" fontId="6" fillId="0" borderId="0" xfId="0" applyFont="1"/>
    <xf numFmtId="0" fontId="36" fillId="3" borderId="2" xfId="0" applyFont="1" applyFill="1" applyBorder="1" applyAlignment="1">
      <alignment horizontal="center" wrapText="1"/>
    </xf>
    <xf numFmtId="49" fontId="35" fillId="3" borderId="2" xfId="0" applyNumberFormat="1" applyFont="1" applyFill="1" applyBorder="1" applyAlignment="1">
      <alignment wrapText="1"/>
    </xf>
    <xf numFmtId="49" fontId="36" fillId="3" borderId="2" xfId="0" applyNumberFormat="1" applyFont="1" applyFill="1" applyBorder="1" applyAlignment="1">
      <alignment horizontal="center" wrapText="1"/>
    </xf>
    <xf numFmtId="0" fontId="28" fillId="0" borderId="4" xfId="0" applyFont="1" applyBorder="1" applyAlignment="1">
      <alignment horizontal="center" wrapText="1"/>
    </xf>
    <xf numFmtId="0" fontId="23" fillId="0" borderId="2" xfId="0" applyFont="1" applyBorder="1" applyAlignment="1">
      <alignment horizontal="center" wrapText="1"/>
    </xf>
    <xf numFmtId="0" fontId="28" fillId="0" borderId="0" xfId="0" applyFont="1" applyAlignment="1">
      <alignment horizontal="center"/>
    </xf>
    <xf numFmtId="0" fontId="28" fillId="0" borderId="2" xfId="0" applyFont="1" applyBorder="1" applyAlignment="1">
      <alignment horizontal="center"/>
    </xf>
    <xf numFmtId="0" fontId="23" fillId="0" borderId="2" xfId="0" applyFont="1" applyBorder="1" applyAlignment="1">
      <alignment wrapText="1"/>
    </xf>
    <xf numFmtId="0" fontId="28" fillId="0" borderId="2" xfId="0" applyFont="1" applyBorder="1" applyAlignment="1">
      <alignment wrapText="1"/>
    </xf>
    <xf numFmtId="0" fontId="23" fillId="0" borderId="2" xfId="0" applyFont="1" applyBorder="1" applyAlignment="1">
      <alignment horizontal="center"/>
    </xf>
    <xf numFmtId="49" fontId="28" fillId="0" borderId="2" xfId="0" applyNumberFormat="1" applyFont="1" applyBorder="1" applyAlignment="1">
      <alignment horizontal="center"/>
    </xf>
    <xf numFmtId="49" fontId="23" fillId="0" borderId="2" xfId="0" applyNumberFormat="1" applyFont="1" applyBorder="1" applyAlignment="1">
      <alignment horizontal="center"/>
    </xf>
    <xf numFmtId="1" fontId="21" fillId="0" borderId="2" xfId="0" applyNumberFormat="1" applyFont="1" applyBorder="1"/>
    <xf numFmtId="0" fontId="7" fillId="0" borderId="2" xfId="0" applyNumberFormat="1" applyFont="1" applyFill="1" applyBorder="1" applyAlignment="1" applyProtection="1">
      <alignment horizontal="left" vertical="center" wrapText="1" shrinkToFit="1"/>
    </xf>
    <xf numFmtId="0" fontId="20" fillId="12" borderId="4" xfId="0" applyFont="1" applyFill="1" applyBorder="1" applyAlignment="1" applyProtection="1">
      <alignment wrapText="1"/>
      <protection locked="0"/>
    </xf>
    <xf numFmtId="0" fontId="20" fillId="12" borderId="2" xfId="0" applyFont="1" applyFill="1" applyBorder="1" applyProtection="1">
      <protection locked="0"/>
    </xf>
    <xf numFmtId="165" fontId="21" fillId="12" borderId="2" xfId="0" applyNumberFormat="1" applyFont="1" applyFill="1" applyBorder="1" applyProtection="1">
      <protection locked="0"/>
    </xf>
    <xf numFmtId="165" fontId="21" fillId="6" borderId="2" xfId="0" applyNumberFormat="1" applyFont="1" applyFill="1" applyBorder="1" applyAlignment="1" applyProtection="1">
      <alignment horizontal="right"/>
      <protection locked="0"/>
    </xf>
    <xf numFmtId="0" fontId="20" fillId="12" borderId="7" xfId="0" applyFont="1" applyFill="1" applyBorder="1" applyProtection="1">
      <protection locked="0"/>
    </xf>
    <xf numFmtId="0" fontId="21" fillId="12" borderId="2" xfId="0" applyFont="1" applyFill="1" applyBorder="1" applyProtection="1">
      <protection locked="0"/>
    </xf>
    <xf numFmtId="0" fontId="20" fillId="13" borderId="2" xfId="0" applyFont="1" applyFill="1" applyBorder="1" applyAlignment="1" applyProtection="1">
      <alignment wrapText="1"/>
      <protection locked="0"/>
    </xf>
    <xf numFmtId="0" fontId="20" fillId="12" borderId="2" xfId="0" applyFont="1" applyFill="1" applyBorder="1" applyAlignment="1" applyProtection="1">
      <alignment wrapText="1"/>
      <protection locked="0"/>
    </xf>
    <xf numFmtId="0" fontId="21" fillId="13" borderId="2" xfId="0" applyFont="1" applyFill="1" applyBorder="1" applyAlignment="1" applyProtection="1">
      <alignment wrapText="1"/>
      <protection locked="0"/>
    </xf>
    <xf numFmtId="0" fontId="21" fillId="12" borderId="2" xfId="0" applyFont="1" applyFill="1" applyBorder="1" applyAlignment="1" applyProtection="1">
      <alignment wrapText="1"/>
      <protection locked="0"/>
    </xf>
    <xf numFmtId="0" fontId="21" fillId="6" borderId="2" xfId="0" applyFont="1" applyFill="1" applyBorder="1" applyAlignment="1" applyProtection="1">
      <alignment wrapText="1"/>
      <protection locked="0"/>
    </xf>
    <xf numFmtId="165" fontId="20" fillId="12" borderId="2" xfId="0" applyNumberFormat="1" applyFont="1" applyFill="1" applyBorder="1" applyProtection="1">
      <protection locked="0"/>
    </xf>
    <xf numFmtId="2" fontId="20" fillId="12" borderId="2" xfId="0" applyNumberFormat="1" applyFont="1" applyFill="1" applyBorder="1" applyProtection="1">
      <protection locked="0"/>
    </xf>
    <xf numFmtId="2" fontId="21" fillId="12" borderId="2" xfId="0" applyNumberFormat="1" applyFont="1" applyFill="1" applyBorder="1" applyProtection="1">
      <protection locked="0"/>
    </xf>
    <xf numFmtId="0" fontId="21" fillId="6" borderId="2" xfId="0" applyFont="1" applyFill="1" applyBorder="1" applyProtection="1">
      <protection locked="0"/>
    </xf>
    <xf numFmtId="0" fontId="20" fillId="0" borderId="2" xfId="0" applyFont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/>
    </xf>
    <xf numFmtId="0" fontId="21" fillId="0" borderId="0" xfId="0" applyFont="1" applyFill="1" applyBorder="1"/>
    <xf numFmtId="0" fontId="20" fillId="0" borderId="0" xfId="0" applyFont="1" applyFill="1" applyBorder="1"/>
    <xf numFmtId="0" fontId="20" fillId="0" borderId="0" xfId="0" applyFont="1" applyFill="1" applyBorder="1" applyProtection="1">
      <protection locked="0"/>
    </xf>
    <xf numFmtId="0" fontId="21" fillId="0" borderId="0" xfId="0" applyFont="1" applyFill="1" applyBorder="1" applyProtection="1">
      <protection locked="0"/>
    </xf>
    <xf numFmtId="165" fontId="20" fillId="0" borderId="2" xfId="0" applyNumberFormat="1" applyFont="1" applyBorder="1"/>
    <xf numFmtId="165" fontId="21" fillId="6" borderId="2" xfId="0" applyNumberFormat="1" applyFont="1" applyFill="1" applyBorder="1" applyProtection="1">
      <protection locked="0"/>
    </xf>
    <xf numFmtId="165" fontId="20" fillId="9" borderId="2" xfId="0" applyNumberFormat="1" applyFont="1" applyFill="1" applyBorder="1"/>
    <xf numFmtId="1" fontId="20" fillId="0" borderId="2" xfId="0" applyNumberFormat="1" applyFont="1" applyBorder="1" applyAlignment="1">
      <alignment horizontal="center" vertical="center" wrapText="1"/>
    </xf>
    <xf numFmtId="1" fontId="20" fillId="0" borderId="2" xfId="0" applyNumberFormat="1" applyFont="1" applyBorder="1" applyAlignment="1">
      <alignment horizontal="center" vertical="center"/>
    </xf>
    <xf numFmtId="1" fontId="20" fillId="0" borderId="2" xfId="0" applyNumberFormat="1" applyFont="1" applyBorder="1"/>
    <xf numFmtId="1" fontId="20" fillId="12" borderId="2" xfId="0" applyNumberFormat="1" applyFont="1" applyFill="1" applyBorder="1" applyProtection="1">
      <protection locked="0"/>
    </xf>
    <xf numFmtId="1" fontId="21" fillId="12" borderId="2" xfId="0" applyNumberFormat="1" applyFont="1" applyFill="1" applyBorder="1" applyProtection="1">
      <protection locked="0"/>
    </xf>
    <xf numFmtId="1" fontId="21" fillId="6" borderId="2" xfId="0" applyNumberFormat="1" applyFont="1" applyFill="1" applyBorder="1" applyProtection="1">
      <protection locked="0"/>
    </xf>
    <xf numFmtId="1" fontId="21" fillId="4" borderId="2" xfId="0" applyNumberFormat="1" applyFont="1" applyFill="1" applyBorder="1"/>
    <xf numFmtId="1" fontId="20" fillId="9" borderId="2" xfId="0" applyNumberFormat="1" applyFont="1" applyFill="1" applyBorder="1"/>
    <xf numFmtId="1" fontId="20" fillId="0" borderId="0" xfId="0" applyNumberFormat="1" applyFont="1"/>
    <xf numFmtId="164" fontId="32" fillId="0" borderId="2" xfId="0" applyNumberFormat="1" applyFont="1" applyFill="1" applyBorder="1" applyAlignment="1">
      <alignment horizontal="center" vertical="center" wrapText="1"/>
    </xf>
    <xf numFmtId="164" fontId="32" fillId="0" borderId="7" xfId="0" applyNumberFormat="1" applyFont="1" applyFill="1" applyBorder="1" applyAlignment="1">
      <alignment horizontal="center" vertical="center" wrapText="1"/>
    </xf>
    <xf numFmtId="3" fontId="37" fillId="4" borderId="8" xfId="0" applyNumberFormat="1" applyFont="1" applyFill="1" applyBorder="1" applyAlignment="1">
      <alignment horizontal="center" vertical="center" wrapText="1"/>
    </xf>
    <xf numFmtId="1" fontId="32" fillId="0" borderId="4" xfId="0" applyNumberFormat="1" applyFont="1" applyFill="1" applyBorder="1" applyAlignment="1">
      <alignment horizontal="center" vertical="center" wrapText="1"/>
    </xf>
    <xf numFmtId="1" fontId="32" fillId="0" borderId="6" xfId="0" applyNumberFormat="1" applyFont="1" applyFill="1" applyBorder="1" applyAlignment="1">
      <alignment horizontal="center" vertical="center" wrapText="1"/>
    </xf>
    <xf numFmtId="1" fontId="32" fillId="0" borderId="7" xfId="0" applyNumberFormat="1" applyFont="1" applyFill="1" applyBorder="1" applyAlignment="1">
      <alignment horizontal="center" vertical="center" wrapText="1"/>
    </xf>
    <xf numFmtId="1" fontId="32" fillId="0" borderId="8" xfId="0" applyNumberFormat="1" applyFont="1" applyFill="1" applyBorder="1" applyAlignment="1">
      <alignment horizontal="center" vertical="center" wrapText="1"/>
    </xf>
    <xf numFmtId="1" fontId="32" fillId="0" borderId="2" xfId="0" applyNumberFormat="1" applyFont="1" applyFill="1" applyBorder="1" applyAlignment="1">
      <alignment horizontal="center" vertical="center" wrapText="1"/>
    </xf>
    <xf numFmtId="1" fontId="37" fillId="4" borderId="8" xfId="0" applyNumberFormat="1" applyFont="1" applyFill="1" applyBorder="1" applyAlignment="1">
      <alignment horizontal="center" vertical="center" wrapText="1"/>
    </xf>
    <xf numFmtId="165" fontId="32" fillId="0" borderId="2" xfId="0" applyNumberFormat="1" applyFont="1" applyFill="1" applyBorder="1" applyAlignment="1">
      <alignment horizontal="center" vertical="center" wrapText="1"/>
    </xf>
    <xf numFmtId="165" fontId="32" fillId="0" borderId="7" xfId="0" applyNumberFormat="1" applyFont="1" applyFill="1" applyBorder="1" applyAlignment="1">
      <alignment horizontal="center" vertical="center" wrapText="1"/>
    </xf>
    <xf numFmtId="2" fontId="32" fillId="0" borderId="2" xfId="0" applyNumberFormat="1" applyFont="1" applyFill="1" applyBorder="1" applyAlignment="1">
      <alignment horizontal="center" vertical="center" wrapText="1"/>
    </xf>
    <xf numFmtId="2" fontId="32" fillId="0" borderId="7" xfId="0" applyNumberFormat="1" applyFont="1" applyFill="1" applyBorder="1" applyAlignment="1">
      <alignment horizontal="center" vertical="center" wrapText="1"/>
    </xf>
    <xf numFmtId="1" fontId="32" fillId="4" borderId="8" xfId="0" applyNumberFormat="1" applyFont="1" applyFill="1" applyBorder="1" applyAlignment="1">
      <alignment horizontal="center" vertical="center" wrapText="1"/>
    </xf>
    <xf numFmtId="164" fontId="32" fillId="6" borderId="2" xfId="0" applyNumberFormat="1" applyFont="1" applyFill="1" applyBorder="1" applyAlignment="1">
      <alignment horizontal="center" vertical="center" wrapText="1"/>
    </xf>
    <xf numFmtId="2" fontId="12" fillId="0" borderId="4" xfId="0" applyNumberFormat="1" applyFont="1" applyFill="1" applyBorder="1" applyAlignment="1" applyProtection="1">
      <alignment horizontal="left" vertical="center" wrapText="1" shrinkToFit="1"/>
    </xf>
    <xf numFmtId="2" fontId="12" fillId="0" borderId="10" xfId="0" applyNumberFormat="1" applyFont="1" applyFill="1" applyBorder="1" applyAlignment="1" applyProtection="1">
      <alignment horizontal="left" vertical="center" wrapText="1" shrinkToFi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11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4" fillId="0" borderId="0" xfId="0" applyFont="1" applyAlignment="1">
      <alignment horizontal="center" vertical="center"/>
    </xf>
    <xf numFmtId="0" fontId="25" fillId="12" borderId="1" xfId="0" applyFont="1" applyFill="1" applyBorder="1" applyAlignment="1">
      <alignment horizontal="left" vertical="center" wrapText="1"/>
    </xf>
    <xf numFmtId="0" fontId="22" fillId="12" borderId="1" xfId="0" applyFont="1" applyFill="1" applyBorder="1" applyAlignment="1">
      <alignment horizontal="left" vertical="center" wrapText="1"/>
    </xf>
    <xf numFmtId="0" fontId="22" fillId="12" borderId="9" xfId="0" applyFont="1" applyFill="1" applyBorder="1" applyAlignment="1">
      <alignment horizontal="left" vertical="center" wrapText="1"/>
    </xf>
    <xf numFmtId="0" fontId="27" fillId="12" borderId="0" xfId="0" applyFont="1" applyFill="1" applyBorder="1" applyAlignment="1">
      <alignment horizontal="center" wrapText="1"/>
    </xf>
    <xf numFmtId="0" fontId="27" fillId="12" borderId="12" xfId="0" applyFont="1" applyFill="1" applyBorder="1" applyAlignment="1">
      <alignment horizontal="center" wrapText="1"/>
    </xf>
    <xf numFmtId="0" fontId="25" fillId="12" borderId="0" xfId="0" applyFont="1" applyFill="1" applyBorder="1" applyAlignment="1">
      <alignment horizontal="left" vertical="center" wrapText="1"/>
    </xf>
    <xf numFmtId="0" fontId="22" fillId="12" borderId="0" xfId="0" applyFont="1" applyFill="1" applyBorder="1" applyAlignment="1">
      <alignment horizontal="left" vertical="center" wrapText="1"/>
    </xf>
    <xf numFmtId="0" fontId="22" fillId="12" borderId="12" xfId="0" applyFont="1" applyFill="1" applyBorder="1" applyAlignment="1">
      <alignment horizontal="left" vertical="center" wrapText="1"/>
    </xf>
    <xf numFmtId="0" fontId="20" fillId="9" borderId="7" xfId="0" applyFont="1" applyFill="1" applyBorder="1"/>
    <xf numFmtId="0" fontId="20" fillId="9" borderId="8" xfId="0" applyFont="1" applyFill="1" applyBorder="1"/>
    <xf numFmtId="0" fontId="20" fillId="9" borderId="5" xfId="0" applyFont="1" applyFill="1" applyBorder="1"/>
    <xf numFmtId="0" fontId="26" fillId="0" borderId="7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21" fillId="9" borderId="7" xfId="0" applyFont="1" applyFill="1" applyBorder="1" applyAlignment="1">
      <alignment vertical="center" wrapText="1"/>
    </xf>
    <xf numFmtId="0" fontId="21" fillId="9" borderId="8" xfId="0" applyFont="1" applyFill="1" applyBorder="1" applyAlignment="1">
      <alignment vertical="center" wrapText="1"/>
    </xf>
    <xf numFmtId="0" fontId="21" fillId="9" borderId="5" xfId="0" applyFont="1" applyFill="1" applyBorder="1" applyAlignment="1">
      <alignment vertical="center" wrapText="1"/>
    </xf>
    <xf numFmtId="0" fontId="26" fillId="0" borderId="0" xfId="0" applyFont="1" applyAlignment="1">
      <alignment horizontal="center" vertical="center" wrapText="1"/>
    </xf>
    <xf numFmtId="0" fontId="23" fillId="9" borderId="7" xfId="0" applyFont="1" applyFill="1" applyBorder="1" applyAlignment="1">
      <alignment vertical="center" wrapText="1"/>
    </xf>
    <xf numFmtId="0" fontId="23" fillId="9" borderId="8" xfId="0" applyFont="1" applyFill="1" applyBorder="1" applyAlignment="1">
      <alignment vertical="center" wrapText="1"/>
    </xf>
    <xf numFmtId="0" fontId="23" fillId="9" borderId="5" xfId="0" applyFont="1" applyFill="1" applyBorder="1" applyAlignment="1">
      <alignment vertical="center" wrapText="1"/>
    </xf>
    <xf numFmtId="0" fontId="26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1506008</xdr:colOff>
      <xdr:row>70</xdr:row>
      <xdr:rowOff>0</xdr:rowOff>
    </xdr:from>
    <xdr:ext cx="184731" cy="245663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>
        <a:xfrm>
          <a:off x="2039408" y="266795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45663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/>
      </xdr:nvSpPr>
      <xdr:spPr>
        <a:xfrm>
          <a:off x="2039408" y="272129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>
        <a:xfrm>
          <a:off x="2048933" y="272129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/>
      </xdr:nvSpPr>
      <xdr:spPr>
        <a:xfrm>
          <a:off x="2048933" y="272129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45663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/>
      </xdr:nvSpPr>
      <xdr:spPr>
        <a:xfrm>
          <a:off x="2039408" y="272129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SpPr txBox="1"/>
      </xdr:nvSpPr>
      <xdr:spPr>
        <a:xfrm>
          <a:off x="2039408" y="27212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45663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xmlns="" id="{00000000-0008-0000-0100-000008000000}"/>
            </a:ext>
          </a:extLst>
        </xdr:cNvPr>
        <xdr:cNvSpPr txBox="1"/>
      </xdr:nvSpPr>
      <xdr:spPr>
        <a:xfrm>
          <a:off x="2039408" y="266795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45663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xmlns="" id="{00000000-0008-0000-0100-000009000000}"/>
            </a:ext>
          </a:extLst>
        </xdr:cNvPr>
        <xdr:cNvSpPr txBox="1"/>
      </xdr:nvSpPr>
      <xdr:spPr>
        <a:xfrm>
          <a:off x="2039408" y="272129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xmlns="" id="{00000000-0008-0000-0100-00000A000000}"/>
            </a:ext>
          </a:extLst>
        </xdr:cNvPr>
        <xdr:cNvSpPr txBox="1"/>
      </xdr:nvSpPr>
      <xdr:spPr>
        <a:xfrm>
          <a:off x="2048933" y="272129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xmlns="" id="{00000000-0008-0000-0100-00000B000000}"/>
            </a:ext>
          </a:extLst>
        </xdr:cNvPr>
        <xdr:cNvSpPr txBox="1"/>
      </xdr:nvSpPr>
      <xdr:spPr>
        <a:xfrm>
          <a:off x="2048933" y="272129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45663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xmlns="" id="{00000000-0008-0000-0100-00000C000000}"/>
            </a:ext>
          </a:extLst>
        </xdr:cNvPr>
        <xdr:cNvSpPr txBox="1"/>
      </xdr:nvSpPr>
      <xdr:spPr>
        <a:xfrm>
          <a:off x="2039408" y="272129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xmlns="" id="{00000000-0008-0000-0100-00000D000000}"/>
            </a:ext>
          </a:extLst>
        </xdr:cNvPr>
        <xdr:cNvSpPr txBox="1"/>
      </xdr:nvSpPr>
      <xdr:spPr>
        <a:xfrm>
          <a:off x="2039408" y="27212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xmlns="" id="{00000000-0008-0000-0100-00000E000000}"/>
            </a:ext>
          </a:extLst>
        </xdr:cNvPr>
        <xdr:cNvSpPr txBox="1"/>
      </xdr:nvSpPr>
      <xdr:spPr>
        <a:xfrm>
          <a:off x="2048933" y="272129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xmlns="" id="{00000000-0008-0000-0100-00000F000000}"/>
            </a:ext>
          </a:extLst>
        </xdr:cNvPr>
        <xdr:cNvSpPr txBox="1"/>
      </xdr:nvSpPr>
      <xdr:spPr>
        <a:xfrm>
          <a:off x="2048933" y="272129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45663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xmlns="" id="{00000000-0008-0000-0100-000010000000}"/>
            </a:ext>
          </a:extLst>
        </xdr:cNvPr>
        <xdr:cNvSpPr txBox="1"/>
      </xdr:nvSpPr>
      <xdr:spPr>
        <a:xfrm>
          <a:off x="2039408" y="272129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xmlns="" id="{00000000-0008-0000-0100-000011000000}"/>
            </a:ext>
          </a:extLst>
        </xdr:cNvPr>
        <xdr:cNvSpPr txBox="1"/>
      </xdr:nvSpPr>
      <xdr:spPr>
        <a:xfrm>
          <a:off x="2039408" y="27212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2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xmlns="" id="{00000000-0008-0000-0100-000012000000}"/>
            </a:ext>
          </a:extLst>
        </xdr:cNvPr>
        <xdr:cNvSpPr txBox="1"/>
      </xdr:nvSpPr>
      <xdr:spPr>
        <a:xfrm>
          <a:off x="1991783" y="208692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2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xmlns="" id="{00000000-0008-0000-0100-000013000000}"/>
            </a:ext>
          </a:extLst>
        </xdr:cNvPr>
        <xdr:cNvSpPr txBox="1"/>
      </xdr:nvSpPr>
      <xdr:spPr>
        <a:xfrm>
          <a:off x="1991783" y="208692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4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xmlns="" id="{00000000-0008-0000-0100-000014000000}"/>
            </a:ext>
          </a:extLst>
        </xdr:cNvPr>
        <xdr:cNvSpPr txBox="1"/>
      </xdr:nvSpPr>
      <xdr:spPr>
        <a:xfrm>
          <a:off x="1991783" y="208692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4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xmlns="" id="{00000000-0008-0000-0100-000015000000}"/>
            </a:ext>
          </a:extLst>
        </xdr:cNvPr>
        <xdr:cNvSpPr txBox="1"/>
      </xdr:nvSpPr>
      <xdr:spPr>
        <a:xfrm>
          <a:off x="1991783" y="208692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xmlns="" id="{00000000-0008-0000-0100-000016000000}"/>
            </a:ext>
          </a:extLst>
        </xdr:cNvPr>
        <xdr:cNvSpPr txBox="1"/>
      </xdr:nvSpPr>
      <xdr:spPr>
        <a:xfrm>
          <a:off x="2048933" y="272129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xmlns="" id="{00000000-0008-0000-0100-000017000000}"/>
            </a:ext>
          </a:extLst>
        </xdr:cNvPr>
        <xdr:cNvSpPr txBox="1"/>
      </xdr:nvSpPr>
      <xdr:spPr>
        <a:xfrm>
          <a:off x="2048933" y="272129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45663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xmlns="" id="{00000000-0008-0000-0100-000018000000}"/>
            </a:ext>
          </a:extLst>
        </xdr:cNvPr>
        <xdr:cNvSpPr txBox="1"/>
      </xdr:nvSpPr>
      <xdr:spPr>
        <a:xfrm>
          <a:off x="2039408" y="272129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xmlns="" id="{00000000-0008-0000-0100-000019000000}"/>
            </a:ext>
          </a:extLst>
        </xdr:cNvPr>
        <xdr:cNvSpPr txBox="1"/>
      </xdr:nvSpPr>
      <xdr:spPr>
        <a:xfrm>
          <a:off x="2039408" y="27212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2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xmlns="" id="{00000000-0008-0000-0100-00001A000000}"/>
            </a:ext>
          </a:extLst>
        </xdr:cNvPr>
        <xdr:cNvSpPr txBox="1"/>
      </xdr:nvSpPr>
      <xdr:spPr>
        <a:xfrm>
          <a:off x="1991783" y="208692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2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xmlns="" id="{00000000-0008-0000-0100-00001B000000}"/>
            </a:ext>
          </a:extLst>
        </xdr:cNvPr>
        <xdr:cNvSpPr txBox="1"/>
      </xdr:nvSpPr>
      <xdr:spPr>
        <a:xfrm>
          <a:off x="1991783" y="208692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4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xmlns="" id="{00000000-0008-0000-0100-00001C000000}"/>
            </a:ext>
          </a:extLst>
        </xdr:cNvPr>
        <xdr:cNvSpPr txBox="1"/>
      </xdr:nvSpPr>
      <xdr:spPr>
        <a:xfrm>
          <a:off x="1991783" y="208692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4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xmlns="" id="{00000000-0008-0000-0100-00001D000000}"/>
            </a:ext>
          </a:extLst>
        </xdr:cNvPr>
        <xdr:cNvSpPr txBox="1"/>
      </xdr:nvSpPr>
      <xdr:spPr>
        <a:xfrm>
          <a:off x="1991783" y="208692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45663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xmlns="" id="{00000000-0008-0000-0100-00001E000000}"/>
            </a:ext>
          </a:extLst>
        </xdr:cNvPr>
        <xdr:cNvSpPr txBox="1"/>
      </xdr:nvSpPr>
      <xdr:spPr>
        <a:xfrm>
          <a:off x="2039408" y="272129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2428" cy="262842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xmlns="" id="{00000000-0008-0000-0100-00001F000000}"/>
            </a:ext>
          </a:extLst>
        </xdr:cNvPr>
        <xdr:cNvSpPr txBox="1"/>
      </xdr:nvSpPr>
      <xdr:spPr>
        <a:xfrm>
          <a:off x="2048933" y="2721292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2428" cy="262842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xmlns="" id="{00000000-0008-0000-0100-000020000000}"/>
            </a:ext>
          </a:extLst>
        </xdr:cNvPr>
        <xdr:cNvSpPr txBox="1"/>
      </xdr:nvSpPr>
      <xdr:spPr>
        <a:xfrm>
          <a:off x="2048933" y="2721292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45663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xmlns="" id="{00000000-0008-0000-0100-000021000000}"/>
            </a:ext>
          </a:extLst>
        </xdr:cNvPr>
        <xdr:cNvSpPr txBox="1"/>
      </xdr:nvSpPr>
      <xdr:spPr>
        <a:xfrm>
          <a:off x="2039408" y="272129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153695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xmlns="" id="{00000000-0008-0000-0100-000022000000}"/>
            </a:ext>
          </a:extLst>
        </xdr:cNvPr>
        <xdr:cNvSpPr txBox="1"/>
      </xdr:nvSpPr>
      <xdr:spPr>
        <a:xfrm>
          <a:off x="2039408" y="2721292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xmlns="" id="{00000000-0008-0000-0100-000023000000}"/>
            </a:ext>
          </a:extLst>
        </xdr:cNvPr>
        <xdr:cNvSpPr txBox="1"/>
      </xdr:nvSpPr>
      <xdr:spPr>
        <a:xfrm>
          <a:off x="2048933" y="272129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xmlns="" id="{00000000-0008-0000-0100-000024000000}"/>
            </a:ext>
          </a:extLst>
        </xdr:cNvPr>
        <xdr:cNvSpPr txBox="1"/>
      </xdr:nvSpPr>
      <xdr:spPr>
        <a:xfrm>
          <a:off x="2048933" y="272129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45663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xmlns="" id="{00000000-0008-0000-0100-000025000000}"/>
            </a:ext>
          </a:extLst>
        </xdr:cNvPr>
        <xdr:cNvSpPr txBox="1"/>
      </xdr:nvSpPr>
      <xdr:spPr>
        <a:xfrm>
          <a:off x="2039408" y="272129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xmlns="" id="{00000000-0008-0000-0100-000026000000}"/>
            </a:ext>
          </a:extLst>
        </xdr:cNvPr>
        <xdr:cNvSpPr txBox="1"/>
      </xdr:nvSpPr>
      <xdr:spPr>
        <a:xfrm>
          <a:off x="2039408" y="27212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2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xmlns="" id="{00000000-0008-0000-0100-000027000000}"/>
            </a:ext>
          </a:extLst>
        </xdr:cNvPr>
        <xdr:cNvSpPr txBox="1"/>
      </xdr:nvSpPr>
      <xdr:spPr>
        <a:xfrm>
          <a:off x="1991783" y="208692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2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xmlns="" id="{00000000-0008-0000-0100-000028000000}"/>
            </a:ext>
          </a:extLst>
        </xdr:cNvPr>
        <xdr:cNvSpPr txBox="1"/>
      </xdr:nvSpPr>
      <xdr:spPr>
        <a:xfrm>
          <a:off x="1991783" y="208692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4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xmlns="" id="{00000000-0008-0000-0100-000029000000}"/>
            </a:ext>
          </a:extLst>
        </xdr:cNvPr>
        <xdr:cNvSpPr txBox="1"/>
      </xdr:nvSpPr>
      <xdr:spPr>
        <a:xfrm>
          <a:off x="1991783" y="208692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4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xmlns="" id="{00000000-0008-0000-0100-00002A000000}"/>
            </a:ext>
          </a:extLst>
        </xdr:cNvPr>
        <xdr:cNvSpPr txBox="1"/>
      </xdr:nvSpPr>
      <xdr:spPr>
        <a:xfrm>
          <a:off x="1991783" y="208692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xmlns="" id="{00000000-0008-0000-0100-00002B000000}"/>
            </a:ext>
          </a:extLst>
        </xdr:cNvPr>
        <xdr:cNvSpPr txBox="1"/>
      </xdr:nvSpPr>
      <xdr:spPr>
        <a:xfrm>
          <a:off x="2048933" y="272129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xmlns="" id="{00000000-0008-0000-0100-00002C000000}"/>
            </a:ext>
          </a:extLst>
        </xdr:cNvPr>
        <xdr:cNvSpPr txBox="1"/>
      </xdr:nvSpPr>
      <xdr:spPr>
        <a:xfrm>
          <a:off x="2048933" y="272129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45663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xmlns="" id="{00000000-0008-0000-0100-00002D000000}"/>
            </a:ext>
          </a:extLst>
        </xdr:cNvPr>
        <xdr:cNvSpPr txBox="1"/>
      </xdr:nvSpPr>
      <xdr:spPr>
        <a:xfrm>
          <a:off x="2039408" y="272129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xmlns="" id="{00000000-0008-0000-0100-00002E000000}"/>
            </a:ext>
          </a:extLst>
        </xdr:cNvPr>
        <xdr:cNvSpPr txBox="1"/>
      </xdr:nvSpPr>
      <xdr:spPr>
        <a:xfrm>
          <a:off x="2039408" y="27212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2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xmlns="" id="{00000000-0008-0000-0100-00002F000000}"/>
            </a:ext>
          </a:extLst>
        </xdr:cNvPr>
        <xdr:cNvSpPr txBox="1"/>
      </xdr:nvSpPr>
      <xdr:spPr>
        <a:xfrm>
          <a:off x="1991783" y="208692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2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xmlns="" id="{00000000-0008-0000-0100-000030000000}"/>
            </a:ext>
          </a:extLst>
        </xdr:cNvPr>
        <xdr:cNvSpPr txBox="1"/>
      </xdr:nvSpPr>
      <xdr:spPr>
        <a:xfrm>
          <a:off x="1991783" y="208692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4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xmlns="" id="{00000000-0008-0000-0100-000031000000}"/>
            </a:ext>
          </a:extLst>
        </xdr:cNvPr>
        <xdr:cNvSpPr txBox="1"/>
      </xdr:nvSpPr>
      <xdr:spPr>
        <a:xfrm>
          <a:off x="1991783" y="208692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4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xmlns="" id="{00000000-0008-0000-0100-000032000000}"/>
            </a:ext>
          </a:extLst>
        </xdr:cNvPr>
        <xdr:cNvSpPr txBox="1"/>
      </xdr:nvSpPr>
      <xdr:spPr>
        <a:xfrm>
          <a:off x="1991783" y="208692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1514475</xdr:colOff>
      <xdr:row>62</xdr:row>
      <xdr:rowOff>0</xdr:rowOff>
    </xdr:from>
    <xdr:ext cx="190500" cy="95250"/>
    <xdr:sp macro="" textlink="">
      <xdr:nvSpPr>
        <xdr:cNvPr id="51" name="TextBox 108">
          <a:extLst>
            <a:ext uri="{FF2B5EF4-FFF2-40B4-BE49-F238E27FC236}">
              <a16:creationId xmlns:a16="http://schemas.microsoft.com/office/drawing/2014/main" xmlns="" id="{00000000-0008-0000-0100-000033000000}"/>
            </a:ext>
          </a:extLst>
        </xdr:cNvPr>
        <xdr:cNvSpPr txBox="1">
          <a:spLocks/>
        </xdr:cNvSpPr>
      </xdr:nvSpPr>
      <xdr:spPr>
        <a:xfrm>
          <a:off x="2047875" y="22869525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xmlns="" id="{00000000-0008-0000-0100-000034000000}"/>
            </a:ext>
          </a:extLst>
        </xdr:cNvPr>
        <xdr:cNvSpPr txBox="1"/>
      </xdr:nvSpPr>
      <xdr:spPr>
        <a:xfrm>
          <a:off x="2048933" y="27212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xmlns="" id="{00000000-0008-0000-0100-000035000000}"/>
            </a:ext>
          </a:extLst>
        </xdr:cNvPr>
        <xdr:cNvSpPr txBox="1"/>
      </xdr:nvSpPr>
      <xdr:spPr>
        <a:xfrm>
          <a:off x="2048933" y="27212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xmlns="" id="{00000000-0008-0000-0100-000036000000}"/>
            </a:ext>
          </a:extLst>
        </xdr:cNvPr>
        <xdr:cNvSpPr txBox="1"/>
      </xdr:nvSpPr>
      <xdr:spPr>
        <a:xfrm>
          <a:off x="2039408" y="27212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62</xdr:row>
      <xdr:rowOff>0</xdr:rowOff>
    </xdr:from>
    <xdr:ext cx="184731" cy="283457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xmlns="" id="{00000000-0008-0000-0100-000037000000}"/>
            </a:ext>
          </a:extLst>
        </xdr:cNvPr>
        <xdr:cNvSpPr txBox="1"/>
      </xdr:nvSpPr>
      <xdr:spPr>
        <a:xfrm>
          <a:off x="2048933" y="22869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xmlns="" id="{00000000-0008-0000-0100-000038000000}"/>
            </a:ext>
          </a:extLst>
        </xdr:cNvPr>
        <xdr:cNvSpPr txBox="1"/>
      </xdr:nvSpPr>
      <xdr:spPr>
        <a:xfrm>
          <a:off x="2048933" y="27212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xmlns="" id="{00000000-0008-0000-0100-000039000000}"/>
            </a:ext>
          </a:extLst>
        </xdr:cNvPr>
        <xdr:cNvSpPr txBox="1"/>
      </xdr:nvSpPr>
      <xdr:spPr>
        <a:xfrm>
          <a:off x="2039408" y="27212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xmlns="" id="{00000000-0008-0000-0100-00003A000000}"/>
            </a:ext>
          </a:extLst>
        </xdr:cNvPr>
        <xdr:cNvSpPr txBox="1"/>
      </xdr:nvSpPr>
      <xdr:spPr>
        <a:xfrm>
          <a:off x="2039408" y="27212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45663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xmlns="" id="{00000000-0008-0000-0100-00003B000000}"/>
            </a:ext>
          </a:extLst>
        </xdr:cNvPr>
        <xdr:cNvSpPr txBox="1"/>
      </xdr:nvSpPr>
      <xdr:spPr>
        <a:xfrm>
          <a:off x="2039408" y="272129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xmlns="" id="{00000000-0008-0000-0100-00003C000000}"/>
            </a:ext>
          </a:extLst>
        </xdr:cNvPr>
        <xdr:cNvSpPr txBox="1"/>
      </xdr:nvSpPr>
      <xdr:spPr>
        <a:xfrm>
          <a:off x="2048933" y="272129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xmlns="" id="{00000000-0008-0000-0100-00003D000000}"/>
            </a:ext>
          </a:extLst>
        </xdr:cNvPr>
        <xdr:cNvSpPr txBox="1"/>
      </xdr:nvSpPr>
      <xdr:spPr>
        <a:xfrm>
          <a:off x="2048933" y="272129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45663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xmlns="" id="{00000000-0008-0000-0100-00003E000000}"/>
            </a:ext>
          </a:extLst>
        </xdr:cNvPr>
        <xdr:cNvSpPr txBox="1"/>
      </xdr:nvSpPr>
      <xdr:spPr>
        <a:xfrm>
          <a:off x="2039408" y="272129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xmlns="" id="{00000000-0008-0000-0100-00003F000000}"/>
            </a:ext>
          </a:extLst>
        </xdr:cNvPr>
        <xdr:cNvSpPr txBox="1"/>
      </xdr:nvSpPr>
      <xdr:spPr>
        <a:xfrm>
          <a:off x="2039408" y="27212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xmlns="" id="{00000000-0008-0000-0100-000040000000}"/>
            </a:ext>
          </a:extLst>
        </xdr:cNvPr>
        <xdr:cNvSpPr txBox="1"/>
      </xdr:nvSpPr>
      <xdr:spPr>
        <a:xfrm>
          <a:off x="2048933" y="272129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xmlns="" id="{00000000-0008-0000-0100-000041000000}"/>
            </a:ext>
          </a:extLst>
        </xdr:cNvPr>
        <xdr:cNvSpPr txBox="1"/>
      </xdr:nvSpPr>
      <xdr:spPr>
        <a:xfrm>
          <a:off x="2048933" y="272129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45663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xmlns="" id="{00000000-0008-0000-0100-000042000000}"/>
            </a:ext>
          </a:extLst>
        </xdr:cNvPr>
        <xdr:cNvSpPr txBox="1"/>
      </xdr:nvSpPr>
      <xdr:spPr>
        <a:xfrm>
          <a:off x="2039408" y="272129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xmlns="" id="{00000000-0008-0000-0100-000043000000}"/>
            </a:ext>
          </a:extLst>
        </xdr:cNvPr>
        <xdr:cNvSpPr txBox="1"/>
      </xdr:nvSpPr>
      <xdr:spPr>
        <a:xfrm>
          <a:off x="2039408" y="27212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2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xmlns="" id="{00000000-0008-0000-0100-000044000000}"/>
            </a:ext>
          </a:extLst>
        </xdr:cNvPr>
        <xdr:cNvSpPr txBox="1"/>
      </xdr:nvSpPr>
      <xdr:spPr>
        <a:xfrm>
          <a:off x="1991783" y="208692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2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xmlns="" id="{00000000-0008-0000-0100-000045000000}"/>
            </a:ext>
          </a:extLst>
        </xdr:cNvPr>
        <xdr:cNvSpPr txBox="1"/>
      </xdr:nvSpPr>
      <xdr:spPr>
        <a:xfrm>
          <a:off x="1991783" y="208692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4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xmlns="" id="{00000000-0008-0000-0100-000046000000}"/>
            </a:ext>
          </a:extLst>
        </xdr:cNvPr>
        <xdr:cNvSpPr txBox="1"/>
      </xdr:nvSpPr>
      <xdr:spPr>
        <a:xfrm>
          <a:off x="1991783" y="208692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4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xmlns="" id="{00000000-0008-0000-0100-000047000000}"/>
            </a:ext>
          </a:extLst>
        </xdr:cNvPr>
        <xdr:cNvSpPr txBox="1"/>
      </xdr:nvSpPr>
      <xdr:spPr>
        <a:xfrm>
          <a:off x="1991783" y="208692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xmlns="" id="{00000000-0008-0000-0100-000048000000}"/>
            </a:ext>
          </a:extLst>
        </xdr:cNvPr>
        <xdr:cNvSpPr txBox="1"/>
      </xdr:nvSpPr>
      <xdr:spPr>
        <a:xfrm>
          <a:off x="2048933" y="272129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xmlns="" id="{00000000-0008-0000-0100-000049000000}"/>
            </a:ext>
          </a:extLst>
        </xdr:cNvPr>
        <xdr:cNvSpPr txBox="1"/>
      </xdr:nvSpPr>
      <xdr:spPr>
        <a:xfrm>
          <a:off x="2048933" y="272129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45663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xmlns="" id="{00000000-0008-0000-0100-00004A000000}"/>
            </a:ext>
          </a:extLst>
        </xdr:cNvPr>
        <xdr:cNvSpPr txBox="1"/>
      </xdr:nvSpPr>
      <xdr:spPr>
        <a:xfrm>
          <a:off x="2039408" y="272129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xmlns="" id="{00000000-0008-0000-0100-00004B000000}"/>
            </a:ext>
          </a:extLst>
        </xdr:cNvPr>
        <xdr:cNvSpPr txBox="1"/>
      </xdr:nvSpPr>
      <xdr:spPr>
        <a:xfrm>
          <a:off x="2039408" y="27212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2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xmlns="" id="{00000000-0008-0000-0100-00004C000000}"/>
            </a:ext>
          </a:extLst>
        </xdr:cNvPr>
        <xdr:cNvSpPr txBox="1"/>
      </xdr:nvSpPr>
      <xdr:spPr>
        <a:xfrm>
          <a:off x="1991783" y="208692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2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xmlns="" id="{00000000-0008-0000-0100-00004D000000}"/>
            </a:ext>
          </a:extLst>
        </xdr:cNvPr>
        <xdr:cNvSpPr txBox="1"/>
      </xdr:nvSpPr>
      <xdr:spPr>
        <a:xfrm>
          <a:off x="1991783" y="208692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4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xmlns="" id="{00000000-0008-0000-0100-00004E000000}"/>
            </a:ext>
          </a:extLst>
        </xdr:cNvPr>
        <xdr:cNvSpPr txBox="1"/>
      </xdr:nvSpPr>
      <xdr:spPr>
        <a:xfrm>
          <a:off x="1991783" y="208692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4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xmlns="" id="{00000000-0008-0000-0100-00004F000000}"/>
            </a:ext>
          </a:extLst>
        </xdr:cNvPr>
        <xdr:cNvSpPr txBox="1"/>
      </xdr:nvSpPr>
      <xdr:spPr>
        <a:xfrm>
          <a:off x="1991783" y="208692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45663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xmlns="" id="{00000000-0008-0000-0100-000050000000}"/>
            </a:ext>
          </a:extLst>
        </xdr:cNvPr>
        <xdr:cNvSpPr txBox="1"/>
      </xdr:nvSpPr>
      <xdr:spPr>
        <a:xfrm>
          <a:off x="2039408" y="272129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2428" cy="262842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xmlns="" id="{00000000-0008-0000-0100-000051000000}"/>
            </a:ext>
          </a:extLst>
        </xdr:cNvPr>
        <xdr:cNvSpPr txBox="1"/>
      </xdr:nvSpPr>
      <xdr:spPr>
        <a:xfrm>
          <a:off x="2048933" y="2721292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2428" cy="262842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xmlns="" id="{00000000-0008-0000-0100-000052000000}"/>
            </a:ext>
          </a:extLst>
        </xdr:cNvPr>
        <xdr:cNvSpPr txBox="1"/>
      </xdr:nvSpPr>
      <xdr:spPr>
        <a:xfrm>
          <a:off x="2048933" y="2721292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45663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xmlns="" id="{00000000-0008-0000-0100-000053000000}"/>
            </a:ext>
          </a:extLst>
        </xdr:cNvPr>
        <xdr:cNvSpPr txBox="1"/>
      </xdr:nvSpPr>
      <xdr:spPr>
        <a:xfrm>
          <a:off x="2039408" y="272129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153695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xmlns="" id="{00000000-0008-0000-0100-000054000000}"/>
            </a:ext>
          </a:extLst>
        </xdr:cNvPr>
        <xdr:cNvSpPr txBox="1"/>
      </xdr:nvSpPr>
      <xdr:spPr>
        <a:xfrm>
          <a:off x="2039408" y="2721292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xmlns="" id="{00000000-0008-0000-0100-000055000000}"/>
            </a:ext>
          </a:extLst>
        </xdr:cNvPr>
        <xdr:cNvSpPr txBox="1"/>
      </xdr:nvSpPr>
      <xdr:spPr>
        <a:xfrm>
          <a:off x="2048933" y="272129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xmlns="" id="{00000000-0008-0000-0100-000056000000}"/>
            </a:ext>
          </a:extLst>
        </xdr:cNvPr>
        <xdr:cNvSpPr txBox="1"/>
      </xdr:nvSpPr>
      <xdr:spPr>
        <a:xfrm>
          <a:off x="2048933" y="272129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45663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xmlns="" id="{00000000-0008-0000-0100-000057000000}"/>
            </a:ext>
          </a:extLst>
        </xdr:cNvPr>
        <xdr:cNvSpPr txBox="1"/>
      </xdr:nvSpPr>
      <xdr:spPr>
        <a:xfrm>
          <a:off x="2039408" y="272129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xmlns="" id="{00000000-0008-0000-0100-000058000000}"/>
            </a:ext>
          </a:extLst>
        </xdr:cNvPr>
        <xdr:cNvSpPr txBox="1"/>
      </xdr:nvSpPr>
      <xdr:spPr>
        <a:xfrm>
          <a:off x="2039408" y="27212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2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xmlns="" id="{00000000-0008-0000-0100-000059000000}"/>
            </a:ext>
          </a:extLst>
        </xdr:cNvPr>
        <xdr:cNvSpPr txBox="1"/>
      </xdr:nvSpPr>
      <xdr:spPr>
        <a:xfrm>
          <a:off x="1991783" y="208692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2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xmlns="" id="{00000000-0008-0000-0100-00005A000000}"/>
            </a:ext>
          </a:extLst>
        </xdr:cNvPr>
        <xdr:cNvSpPr txBox="1"/>
      </xdr:nvSpPr>
      <xdr:spPr>
        <a:xfrm>
          <a:off x="1991783" y="208692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4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xmlns="" id="{00000000-0008-0000-0100-00005B000000}"/>
            </a:ext>
          </a:extLst>
        </xdr:cNvPr>
        <xdr:cNvSpPr txBox="1"/>
      </xdr:nvSpPr>
      <xdr:spPr>
        <a:xfrm>
          <a:off x="1991783" y="208692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4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xmlns="" id="{00000000-0008-0000-0100-00005C000000}"/>
            </a:ext>
          </a:extLst>
        </xdr:cNvPr>
        <xdr:cNvSpPr txBox="1"/>
      </xdr:nvSpPr>
      <xdr:spPr>
        <a:xfrm>
          <a:off x="1991783" y="208692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xmlns="" id="{00000000-0008-0000-0100-00005D000000}"/>
            </a:ext>
          </a:extLst>
        </xdr:cNvPr>
        <xdr:cNvSpPr txBox="1"/>
      </xdr:nvSpPr>
      <xdr:spPr>
        <a:xfrm>
          <a:off x="2048933" y="272129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xmlns="" id="{00000000-0008-0000-0100-00005E000000}"/>
            </a:ext>
          </a:extLst>
        </xdr:cNvPr>
        <xdr:cNvSpPr txBox="1"/>
      </xdr:nvSpPr>
      <xdr:spPr>
        <a:xfrm>
          <a:off x="2048933" y="272129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45663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xmlns="" id="{00000000-0008-0000-0100-00005F000000}"/>
            </a:ext>
          </a:extLst>
        </xdr:cNvPr>
        <xdr:cNvSpPr txBox="1"/>
      </xdr:nvSpPr>
      <xdr:spPr>
        <a:xfrm>
          <a:off x="2039408" y="272129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xmlns="" id="{00000000-0008-0000-0100-000060000000}"/>
            </a:ext>
          </a:extLst>
        </xdr:cNvPr>
        <xdr:cNvSpPr txBox="1"/>
      </xdr:nvSpPr>
      <xdr:spPr>
        <a:xfrm>
          <a:off x="2039408" y="27212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2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xmlns="" id="{00000000-0008-0000-0100-000061000000}"/>
            </a:ext>
          </a:extLst>
        </xdr:cNvPr>
        <xdr:cNvSpPr txBox="1"/>
      </xdr:nvSpPr>
      <xdr:spPr>
        <a:xfrm>
          <a:off x="1991783" y="208692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2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xmlns="" id="{00000000-0008-0000-0100-000062000000}"/>
            </a:ext>
          </a:extLst>
        </xdr:cNvPr>
        <xdr:cNvSpPr txBox="1"/>
      </xdr:nvSpPr>
      <xdr:spPr>
        <a:xfrm>
          <a:off x="1991783" y="208692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4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xmlns="" id="{00000000-0008-0000-0100-000063000000}"/>
            </a:ext>
          </a:extLst>
        </xdr:cNvPr>
        <xdr:cNvSpPr txBox="1"/>
      </xdr:nvSpPr>
      <xdr:spPr>
        <a:xfrm>
          <a:off x="1991783" y="208692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4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xmlns="" id="{00000000-0008-0000-0100-000064000000}"/>
            </a:ext>
          </a:extLst>
        </xdr:cNvPr>
        <xdr:cNvSpPr txBox="1"/>
      </xdr:nvSpPr>
      <xdr:spPr>
        <a:xfrm>
          <a:off x="1991783" y="208692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xmlns="" id="{00000000-0008-0000-0100-000065000000}"/>
            </a:ext>
          </a:extLst>
        </xdr:cNvPr>
        <xdr:cNvSpPr txBox="1"/>
      </xdr:nvSpPr>
      <xdr:spPr>
        <a:xfrm>
          <a:off x="2048933" y="27212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xmlns="" id="{00000000-0008-0000-0100-000066000000}"/>
            </a:ext>
          </a:extLst>
        </xdr:cNvPr>
        <xdr:cNvSpPr txBox="1"/>
      </xdr:nvSpPr>
      <xdr:spPr>
        <a:xfrm>
          <a:off x="2048933" y="27212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xmlns="" id="{00000000-0008-0000-0100-000067000000}"/>
            </a:ext>
          </a:extLst>
        </xdr:cNvPr>
        <xdr:cNvSpPr txBox="1"/>
      </xdr:nvSpPr>
      <xdr:spPr>
        <a:xfrm>
          <a:off x="2039408" y="27212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62</xdr:row>
      <xdr:rowOff>0</xdr:rowOff>
    </xdr:from>
    <xdr:ext cx="184731" cy="283457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xmlns="" id="{00000000-0008-0000-0100-000068000000}"/>
            </a:ext>
          </a:extLst>
        </xdr:cNvPr>
        <xdr:cNvSpPr txBox="1"/>
      </xdr:nvSpPr>
      <xdr:spPr>
        <a:xfrm>
          <a:off x="2048933" y="22869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xmlns="" id="{00000000-0008-0000-0100-000069000000}"/>
            </a:ext>
          </a:extLst>
        </xdr:cNvPr>
        <xdr:cNvSpPr txBox="1"/>
      </xdr:nvSpPr>
      <xdr:spPr>
        <a:xfrm>
          <a:off x="2048933" y="27212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xmlns="" id="{00000000-0008-0000-0100-00006A000000}"/>
            </a:ext>
          </a:extLst>
        </xdr:cNvPr>
        <xdr:cNvSpPr txBox="1"/>
      </xdr:nvSpPr>
      <xdr:spPr>
        <a:xfrm>
          <a:off x="2039408" y="27212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xmlns="" id="{00000000-0008-0000-0100-00006B000000}"/>
            </a:ext>
          </a:extLst>
        </xdr:cNvPr>
        <xdr:cNvSpPr txBox="1"/>
      </xdr:nvSpPr>
      <xdr:spPr>
        <a:xfrm>
          <a:off x="2039408" y="27212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45663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xmlns="" id="{00000000-0008-0000-0100-00006C000000}"/>
            </a:ext>
          </a:extLst>
        </xdr:cNvPr>
        <xdr:cNvSpPr txBox="1"/>
      </xdr:nvSpPr>
      <xdr:spPr>
        <a:xfrm>
          <a:off x="2039408" y="272129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xmlns="" id="{00000000-0008-0000-0100-00006D000000}"/>
            </a:ext>
          </a:extLst>
        </xdr:cNvPr>
        <xdr:cNvSpPr txBox="1"/>
      </xdr:nvSpPr>
      <xdr:spPr>
        <a:xfrm>
          <a:off x="2048933" y="272129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xmlns="" id="{00000000-0008-0000-0100-00006E000000}"/>
            </a:ext>
          </a:extLst>
        </xdr:cNvPr>
        <xdr:cNvSpPr txBox="1"/>
      </xdr:nvSpPr>
      <xdr:spPr>
        <a:xfrm>
          <a:off x="2048933" y="272129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45663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xmlns="" id="{00000000-0008-0000-0100-00006F000000}"/>
            </a:ext>
          </a:extLst>
        </xdr:cNvPr>
        <xdr:cNvSpPr txBox="1"/>
      </xdr:nvSpPr>
      <xdr:spPr>
        <a:xfrm>
          <a:off x="2039408" y="272129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xmlns="" id="{00000000-0008-0000-0100-000070000000}"/>
            </a:ext>
          </a:extLst>
        </xdr:cNvPr>
        <xdr:cNvSpPr txBox="1"/>
      </xdr:nvSpPr>
      <xdr:spPr>
        <a:xfrm>
          <a:off x="2039408" y="27212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xmlns="" id="{00000000-0008-0000-0100-000071000000}"/>
            </a:ext>
          </a:extLst>
        </xdr:cNvPr>
        <xdr:cNvSpPr txBox="1"/>
      </xdr:nvSpPr>
      <xdr:spPr>
        <a:xfrm>
          <a:off x="2048933" y="272129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xmlns="" id="{00000000-0008-0000-0100-000072000000}"/>
            </a:ext>
          </a:extLst>
        </xdr:cNvPr>
        <xdr:cNvSpPr txBox="1"/>
      </xdr:nvSpPr>
      <xdr:spPr>
        <a:xfrm>
          <a:off x="2048933" y="272129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45663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xmlns="" id="{00000000-0008-0000-0100-000073000000}"/>
            </a:ext>
          </a:extLst>
        </xdr:cNvPr>
        <xdr:cNvSpPr txBox="1"/>
      </xdr:nvSpPr>
      <xdr:spPr>
        <a:xfrm>
          <a:off x="2039408" y="272129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xmlns="" id="{00000000-0008-0000-0100-000074000000}"/>
            </a:ext>
          </a:extLst>
        </xdr:cNvPr>
        <xdr:cNvSpPr txBox="1"/>
      </xdr:nvSpPr>
      <xdr:spPr>
        <a:xfrm>
          <a:off x="2039408" y="27212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2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xmlns="" id="{00000000-0008-0000-0100-000075000000}"/>
            </a:ext>
          </a:extLst>
        </xdr:cNvPr>
        <xdr:cNvSpPr txBox="1"/>
      </xdr:nvSpPr>
      <xdr:spPr>
        <a:xfrm>
          <a:off x="1991783" y="208692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2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xmlns="" id="{00000000-0008-0000-0100-000076000000}"/>
            </a:ext>
          </a:extLst>
        </xdr:cNvPr>
        <xdr:cNvSpPr txBox="1"/>
      </xdr:nvSpPr>
      <xdr:spPr>
        <a:xfrm>
          <a:off x="1991783" y="208692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4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xmlns="" id="{00000000-0008-0000-0100-000077000000}"/>
            </a:ext>
          </a:extLst>
        </xdr:cNvPr>
        <xdr:cNvSpPr txBox="1"/>
      </xdr:nvSpPr>
      <xdr:spPr>
        <a:xfrm>
          <a:off x="1991783" y="208692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4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xmlns="" id="{00000000-0008-0000-0100-000078000000}"/>
            </a:ext>
          </a:extLst>
        </xdr:cNvPr>
        <xdr:cNvSpPr txBox="1"/>
      </xdr:nvSpPr>
      <xdr:spPr>
        <a:xfrm>
          <a:off x="1991783" y="208692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xmlns="" id="{00000000-0008-0000-0100-000079000000}"/>
            </a:ext>
          </a:extLst>
        </xdr:cNvPr>
        <xdr:cNvSpPr txBox="1"/>
      </xdr:nvSpPr>
      <xdr:spPr>
        <a:xfrm>
          <a:off x="2048933" y="272129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xmlns="" id="{00000000-0008-0000-0100-00007A000000}"/>
            </a:ext>
          </a:extLst>
        </xdr:cNvPr>
        <xdr:cNvSpPr txBox="1"/>
      </xdr:nvSpPr>
      <xdr:spPr>
        <a:xfrm>
          <a:off x="2048933" y="272129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45663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xmlns="" id="{00000000-0008-0000-0100-00007B000000}"/>
            </a:ext>
          </a:extLst>
        </xdr:cNvPr>
        <xdr:cNvSpPr txBox="1"/>
      </xdr:nvSpPr>
      <xdr:spPr>
        <a:xfrm>
          <a:off x="2039408" y="272129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xmlns="" id="{00000000-0008-0000-0100-00007C000000}"/>
            </a:ext>
          </a:extLst>
        </xdr:cNvPr>
        <xdr:cNvSpPr txBox="1"/>
      </xdr:nvSpPr>
      <xdr:spPr>
        <a:xfrm>
          <a:off x="2039408" y="27212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2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xmlns="" id="{00000000-0008-0000-0100-00007D000000}"/>
            </a:ext>
          </a:extLst>
        </xdr:cNvPr>
        <xdr:cNvSpPr txBox="1"/>
      </xdr:nvSpPr>
      <xdr:spPr>
        <a:xfrm>
          <a:off x="1991783" y="208692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2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xmlns="" id="{00000000-0008-0000-0100-00007E000000}"/>
            </a:ext>
          </a:extLst>
        </xdr:cNvPr>
        <xdr:cNvSpPr txBox="1"/>
      </xdr:nvSpPr>
      <xdr:spPr>
        <a:xfrm>
          <a:off x="1991783" y="208692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4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xmlns="" id="{00000000-0008-0000-0100-00007F000000}"/>
            </a:ext>
          </a:extLst>
        </xdr:cNvPr>
        <xdr:cNvSpPr txBox="1"/>
      </xdr:nvSpPr>
      <xdr:spPr>
        <a:xfrm>
          <a:off x="1991783" y="208692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4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xmlns="" id="{00000000-0008-0000-0100-000080000000}"/>
            </a:ext>
          </a:extLst>
        </xdr:cNvPr>
        <xdr:cNvSpPr txBox="1"/>
      </xdr:nvSpPr>
      <xdr:spPr>
        <a:xfrm>
          <a:off x="1991783" y="208692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45663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xmlns="" id="{00000000-0008-0000-0100-000081000000}"/>
            </a:ext>
          </a:extLst>
        </xdr:cNvPr>
        <xdr:cNvSpPr txBox="1"/>
      </xdr:nvSpPr>
      <xdr:spPr>
        <a:xfrm>
          <a:off x="2039408" y="272129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2428" cy="262842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xmlns="" id="{00000000-0008-0000-0100-000082000000}"/>
            </a:ext>
          </a:extLst>
        </xdr:cNvPr>
        <xdr:cNvSpPr txBox="1"/>
      </xdr:nvSpPr>
      <xdr:spPr>
        <a:xfrm>
          <a:off x="2048933" y="2721292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2428" cy="262842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xmlns="" id="{00000000-0008-0000-0100-000083000000}"/>
            </a:ext>
          </a:extLst>
        </xdr:cNvPr>
        <xdr:cNvSpPr txBox="1"/>
      </xdr:nvSpPr>
      <xdr:spPr>
        <a:xfrm>
          <a:off x="2048933" y="2721292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45663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xmlns="" id="{00000000-0008-0000-0100-000084000000}"/>
            </a:ext>
          </a:extLst>
        </xdr:cNvPr>
        <xdr:cNvSpPr txBox="1"/>
      </xdr:nvSpPr>
      <xdr:spPr>
        <a:xfrm>
          <a:off x="2039408" y="272129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153695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xmlns="" id="{00000000-0008-0000-0100-000085000000}"/>
            </a:ext>
          </a:extLst>
        </xdr:cNvPr>
        <xdr:cNvSpPr txBox="1"/>
      </xdr:nvSpPr>
      <xdr:spPr>
        <a:xfrm>
          <a:off x="2039408" y="2721292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xmlns="" id="{00000000-0008-0000-0100-000086000000}"/>
            </a:ext>
          </a:extLst>
        </xdr:cNvPr>
        <xdr:cNvSpPr txBox="1"/>
      </xdr:nvSpPr>
      <xdr:spPr>
        <a:xfrm>
          <a:off x="2048933" y="272129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xmlns="" id="{00000000-0008-0000-0100-000087000000}"/>
            </a:ext>
          </a:extLst>
        </xdr:cNvPr>
        <xdr:cNvSpPr txBox="1"/>
      </xdr:nvSpPr>
      <xdr:spPr>
        <a:xfrm>
          <a:off x="2048933" y="272129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45663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xmlns="" id="{00000000-0008-0000-0100-000088000000}"/>
            </a:ext>
          </a:extLst>
        </xdr:cNvPr>
        <xdr:cNvSpPr txBox="1"/>
      </xdr:nvSpPr>
      <xdr:spPr>
        <a:xfrm>
          <a:off x="2039408" y="272129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xmlns="" id="{00000000-0008-0000-0100-000089000000}"/>
            </a:ext>
          </a:extLst>
        </xdr:cNvPr>
        <xdr:cNvSpPr txBox="1"/>
      </xdr:nvSpPr>
      <xdr:spPr>
        <a:xfrm>
          <a:off x="2039408" y="27212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2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xmlns="" id="{00000000-0008-0000-0100-00008A000000}"/>
            </a:ext>
          </a:extLst>
        </xdr:cNvPr>
        <xdr:cNvSpPr txBox="1"/>
      </xdr:nvSpPr>
      <xdr:spPr>
        <a:xfrm>
          <a:off x="1991783" y="208692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2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xmlns="" id="{00000000-0008-0000-0100-00008B000000}"/>
            </a:ext>
          </a:extLst>
        </xdr:cNvPr>
        <xdr:cNvSpPr txBox="1"/>
      </xdr:nvSpPr>
      <xdr:spPr>
        <a:xfrm>
          <a:off x="1991783" y="208692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4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xmlns="" id="{00000000-0008-0000-0100-00008C000000}"/>
            </a:ext>
          </a:extLst>
        </xdr:cNvPr>
        <xdr:cNvSpPr txBox="1"/>
      </xdr:nvSpPr>
      <xdr:spPr>
        <a:xfrm>
          <a:off x="1991783" y="208692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4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xmlns="" id="{00000000-0008-0000-0100-00008D000000}"/>
            </a:ext>
          </a:extLst>
        </xdr:cNvPr>
        <xdr:cNvSpPr txBox="1"/>
      </xdr:nvSpPr>
      <xdr:spPr>
        <a:xfrm>
          <a:off x="1991783" y="208692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xmlns="" id="{00000000-0008-0000-0100-00008E000000}"/>
            </a:ext>
          </a:extLst>
        </xdr:cNvPr>
        <xdr:cNvSpPr txBox="1"/>
      </xdr:nvSpPr>
      <xdr:spPr>
        <a:xfrm>
          <a:off x="2048933" y="272129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xmlns="" id="{00000000-0008-0000-0100-00008F000000}"/>
            </a:ext>
          </a:extLst>
        </xdr:cNvPr>
        <xdr:cNvSpPr txBox="1"/>
      </xdr:nvSpPr>
      <xdr:spPr>
        <a:xfrm>
          <a:off x="2048933" y="272129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45663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xmlns="" id="{00000000-0008-0000-0100-000090000000}"/>
            </a:ext>
          </a:extLst>
        </xdr:cNvPr>
        <xdr:cNvSpPr txBox="1"/>
      </xdr:nvSpPr>
      <xdr:spPr>
        <a:xfrm>
          <a:off x="2039408" y="272129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xmlns="" id="{00000000-0008-0000-0100-000091000000}"/>
            </a:ext>
          </a:extLst>
        </xdr:cNvPr>
        <xdr:cNvSpPr txBox="1"/>
      </xdr:nvSpPr>
      <xdr:spPr>
        <a:xfrm>
          <a:off x="2039408" y="27212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2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xmlns="" id="{00000000-0008-0000-0100-000092000000}"/>
            </a:ext>
          </a:extLst>
        </xdr:cNvPr>
        <xdr:cNvSpPr txBox="1"/>
      </xdr:nvSpPr>
      <xdr:spPr>
        <a:xfrm>
          <a:off x="1991783" y="208692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2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xmlns="" id="{00000000-0008-0000-0100-000093000000}"/>
            </a:ext>
          </a:extLst>
        </xdr:cNvPr>
        <xdr:cNvSpPr txBox="1"/>
      </xdr:nvSpPr>
      <xdr:spPr>
        <a:xfrm>
          <a:off x="1991783" y="208692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4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xmlns="" id="{00000000-0008-0000-0100-000094000000}"/>
            </a:ext>
          </a:extLst>
        </xdr:cNvPr>
        <xdr:cNvSpPr txBox="1"/>
      </xdr:nvSpPr>
      <xdr:spPr>
        <a:xfrm>
          <a:off x="1991783" y="208692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4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xmlns="" id="{00000000-0008-0000-0100-000095000000}"/>
            </a:ext>
          </a:extLst>
        </xdr:cNvPr>
        <xdr:cNvSpPr txBox="1"/>
      </xdr:nvSpPr>
      <xdr:spPr>
        <a:xfrm>
          <a:off x="1991783" y="208692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71</xdr:row>
      <xdr:rowOff>0</xdr:rowOff>
    </xdr:from>
    <xdr:ext cx="184731" cy="264560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xmlns="" id="{00000000-0008-0000-0100-000096000000}"/>
            </a:ext>
          </a:extLst>
        </xdr:cNvPr>
        <xdr:cNvSpPr txBox="1"/>
      </xdr:nvSpPr>
      <xdr:spPr>
        <a:xfrm>
          <a:off x="2020358" y="27212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71</xdr:row>
      <xdr:rowOff>0</xdr:rowOff>
    </xdr:from>
    <xdr:ext cx="184731" cy="264560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xmlns="" id="{00000000-0008-0000-0100-000097000000}"/>
            </a:ext>
          </a:extLst>
        </xdr:cNvPr>
        <xdr:cNvSpPr txBox="1"/>
      </xdr:nvSpPr>
      <xdr:spPr>
        <a:xfrm>
          <a:off x="2020358" y="27212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71</xdr:row>
      <xdr:rowOff>0</xdr:rowOff>
    </xdr:from>
    <xdr:ext cx="184731" cy="264560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xmlns="" id="{00000000-0008-0000-0100-000098000000}"/>
            </a:ext>
          </a:extLst>
        </xdr:cNvPr>
        <xdr:cNvSpPr txBox="1"/>
      </xdr:nvSpPr>
      <xdr:spPr>
        <a:xfrm>
          <a:off x="2020358" y="27212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71</xdr:row>
      <xdr:rowOff>0</xdr:rowOff>
    </xdr:from>
    <xdr:ext cx="184731" cy="264560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xmlns="" id="{00000000-0008-0000-0100-000099000000}"/>
            </a:ext>
          </a:extLst>
        </xdr:cNvPr>
        <xdr:cNvSpPr txBox="1"/>
      </xdr:nvSpPr>
      <xdr:spPr>
        <a:xfrm>
          <a:off x="2020358" y="27212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57</xdr:row>
      <xdr:rowOff>0</xdr:rowOff>
    </xdr:from>
    <xdr:ext cx="184731" cy="264560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xmlns="" id="{00000000-0008-0000-0100-00009A000000}"/>
            </a:ext>
          </a:extLst>
        </xdr:cNvPr>
        <xdr:cNvSpPr txBox="1"/>
      </xdr:nvSpPr>
      <xdr:spPr>
        <a:xfrm>
          <a:off x="2001308" y="2086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57</xdr:row>
      <xdr:rowOff>0</xdr:rowOff>
    </xdr:from>
    <xdr:ext cx="184731" cy="264560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xmlns="" id="{00000000-0008-0000-0100-00009B000000}"/>
            </a:ext>
          </a:extLst>
        </xdr:cNvPr>
        <xdr:cNvSpPr txBox="1"/>
      </xdr:nvSpPr>
      <xdr:spPr>
        <a:xfrm>
          <a:off x="2001308" y="2086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57</xdr:row>
      <xdr:rowOff>0</xdr:rowOff>
    </xdr:from>
    <xdr:ext cx="184731" cy="264560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xmlns="" id="{00000000-0008-0000-0100-00009C000000}"/>
            </a:ext>
          </a:extLst>
        </xdr:cNvPr>
        <xdr:cNvSpPr txBox="1"/>
      </xdr:nvSpPr>
      <xdr:spPr>
        <a:xfrm>
          <a:off x="2001308" y="2086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57</xdr:row>
      <xdr:rowOff>0</xdr:rowOff>
    </xdr:from>
    <xdr:ext cx="184731" cy="264560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xmlns="" id="{00000000-0008-0000-0100-00009D000000}"/>
            </a:ext>
          </a:extLst>
        </xdr:cNvPr>
        <xdr:cNvSpPr txBox="1"/>
      </xdr:nvSpPr>
      <xdr:spPr>
        <a:xfrm>
          <a:off x="2001308" y="2086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64560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xmlns="" id="{00000000-0008-0000-0100-00009E000000}"/>
            </a:ext>
          </a:extLst>
        </xdr:cNvPr>
        <xdr:cNvSpPr txBox="1"/>
      </xdr:nvSpPr>
      <xdr:spPr>
        <a:xfrm>
          <a:off x="2039408" y="27212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64560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xmlns="" id="{00000000-0008-0000-0100-00009F000000}"/>
            </a:ext>
          </a:extLst>
        </xdr:cNvPr>
        <xdr:cNvSpPr txBox="1"/>
      </xdr:nvSpPr>
      <xdr:spPr>
        <a:xfrm>
          <a:off x="2048933" y="27212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64560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xmlns="" id="{00000000-0008-0000-0100-0000A0000000}"/>
            </a:ext>
          </a:extLst>
        </xdr:cNvPr>
        <xdr:cNvSpPr txBox="1"/>
      </xdr:nvSpPr>
      <xdr:spPr>
        <a:xfrm>
          <a:off x="2048933" y="27212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64560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xmlns="" id="{00000000-0008-0000-0100-0000A1000000}"/>
            </a:ext>
          </a:extLst>
        </xdr:cNvPr>
        <xdr:cNvSpPr txBox="1"/>
      </xdr:nvSpPr>
      <xdr:spPr>
        <a:xfrm>
          <a:off x="2039408" y="27212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64560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xmlns="" id="{00000000-0008-0000-0100-0000A2000000}"/>
            </a:ext>
          </a:extLst>
        </xdr:cNvPr>
        <xdr:cNvSpPr txBox="1"/>
      </xdr:nvSpPr>
      <xdr:spPr>
        <a:xfrm>
          <a:off x="2039408" y="27212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64560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xmlns="" id="{00000000-0008-0000-0100-0000A3000000}"/>
            </a:ext>
          </a:extLst>
        </xdr:cNvPr>
        <xdr:cNvSpPr txBox="1"/>
      </xdr:nvSpPr>
      <xdr:spPr>
        <a:xfrm>
          <a:off x="2048933" y="27212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64560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xmlns="" id="{00000000-0008-0000-0100-0000A4000000}"/>
            </a:ext>
          </a:extLst>
        </xdr:cNvPr>
        <xdr:cNvSpPr txBox="1"/>
      </xdr:nvSpPr>
      <xdr:spPr>
        <a:xfrm>
          <a:off x="2048933" y="27212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64560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xmlns="" id="{00000000-0008-0000-0100-0000A5000000}"/>
            </a:ext>
          </a:extLst>
        </xdr:cNvPr>
        <xdr:cNvSpPr txBox="1"/>
      </xdr:nvSpPr>
      <xdr:spPr>
        <a:xfrm>
          <a:off x="2039408" y="27212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64560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xmlns="" id="{00000000-0008-0000-0100-0000A6000000}"/>
            </a:ext>
          </a:extLst>
        </xdr:cNvPr>
        <xdr:cNvSpPr txBox="1"/>
      </xdr:nvSpPr>
      <xdr:spPr>
        <a:xfrm>
          <a:off x="2039408" y="27212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184731" cy="264560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xmlns="" id="{00000000-0008-0000-0100-0000A7000000}"/>
            </a:ext>
          </a:extLst>
        </xdr:cNvPr>
        <xdr:cNvSpPr txBox="1"/>
      </xdr:nvSpPr>
      <xdr:spPr>
        <a:xfrm>
          <a:off x="1991783" y="2086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184731" cy="264560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xmlns="" id="{00000000-0008-0000-0100-0000A8000000}"/>
            </a:ext>
          </a:extLst>
        </xdr:cNvPr>
        <xdr:cNvSpPr txBox="1"/>
      </xdr:nvSpPr>
      <xdr:spPr>
        <a:xfrm>
          <a:off x="1991783" y="2086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184731" cy="264560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xmlns="" id="{00000000-0008-0000-0100-0000A9000000}"/>
            </a:ext>
          </a:extLst>
        </xdr:cNvPr>
        <xdr:cNvSpPr txBox="1"/>
      </xdr:nvSpPr>
      <xdr:spPr>
        <a:xfrm>
          <a:off x="1991783" y="2086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184731" cy="264560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xmlns="" id="{00000000-0008-0000-0100-0000AA000000}"/>
            </a:ext>
          </a:extLst>
        </xdr:cNvPr>
        <xdr:cNvSpPr txBox="1"/>
      </xdr:nvSpPr>
      <xdr:spPr>
        <a:xfrm>
          <a:off x="1991783" y="2086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64560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xmlns="" id="{00000000-0008-0000-0100-0000AB000000}"/>
            </a:ext>
          </a:extLst>
        </xdr:cNvPr>
        <xdr:cNvSpPr txBox="1"/>
      </xdr:nvSpPr>
      <xdr:spPr>
        <a:xfrm>
          <a:off x="2048933" y="27212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64560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xmlns="" id="{00000000-0008-0000-0100-0000AC000000}"/>
            </a:ext>
          </a:extLst>
        </xdr:cNvPr>
        <xdr:cNvSpPr txBox="1"/>
      </xdr:nvSpPr>
      <xdr:spPr>
        <a:xfrm>
          <a:off x="2048933" y="27212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64560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xmlns="" id="{00000000-0008-0000-0100-0000AD000000}"/>
            </a:ext>
          </a:extLst>
        </xdr:cNvPr>
        <xdr:cNvSpPr txBox="1"/>
      </xdr:nvSpPr>
      <xdr:spPr>
        <a:xfrm>
          <a:off x="2039408" y="27212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64560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xmlns="" id="{00000000-0008-0000-0100-0000AE000000}"/>
            </a:ext>
          </a:extLst>
        </xdr:cNvPr>
        <xdr:cNvSpPr txBox="1"/>
      </xdr:nvSpPr>
      <xdr:spPr>
        <a:xfrm>
          <a:off x="2039408" y="27212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184731" cy="264560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xmlns="" id="{00000000-0008-0000-0100-0000AF000000}"/>
            </a:ext>
          </a:extLst>
        </xdr:cNvPr>
        <xdr:cNvSpPr txBox="1"/>
      </xdr:nvSpPr>
      <xdr:spPr>
        <a:xfrm>
          <a:off x="1991783" y="2086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184731" cy="264560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xmlns="" id="{00000000-0008-0000-0100-0000B0000000}"/>
            </a:ext>
          </a:extLst>
        </xdr:cNvPr>
        <xdr:cNvSpPr txBox="1"/>
      </xdr:nvSpPr>
      <xdr:spPr>
        <a:xfrm>
          <a:off x="1991783" y="2086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184731" cy="264560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xmlns="" id="{00000000-0008-0000-0100-0000B1000000}"/>
            </a:ext>
          </a:extLst>
        </xdr:cNvPr>
        <xdr:cNvSpPr txBox="1"/>
      </xdr:nvSpPr>
      <xdr:spPr>
        <a:xfrm>
          <a:off x="1991783" y="2086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184731" cy="264560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xmlns="" id="{00000000-0008-0000-0100-0000B2000000}"/>
            </a:ext>
          </a:extLst>
        </xdr:cNvPr>
        <xdr:cNvSpPr txBox="1"/>
      </xdr:nvSpPr>
      <xdr:spPr>
        <a:xfrm>
          <a:off x="1991783" y="2086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1514475</xdr:colOff>
      <xdr:row>62</xdr:row>
      <xdr:rowOff>0</xdr:rowOff>
    </xdr:from>
    <xdr:ext cx="190500" cy="95250"/>
    <xdr:sp macro="" textlink="">
      <xdr:nvSpPr>
        <xdr:cNvPr id="179" name="TextBox 108">
          <a:extLst>
            <a:ext uri="{FF2B5EF4-FFF2-40B4-BE49-F238E27FC236}">
              <a16:creationId xmlns:a16="http://schemas.microsoft.com/office/drawing/2014/main" xmlns="" id="{00000000-0008-0000-0100-0000B3000000}"/>
            </a:ext>
          </a:extLst>
        </xdr:cNvPr>
        <xdr:cNvSpPr txBox="1">
          <a:spLocks/>
        </xdr:cNvSpPr>
      </xdr:nvSpPr>
      <xdr:spPr bwMode="auto">
        <a:xfrm>
          <a:off x="2047875" y="22869525"/>
          <a:ext cx="190500" cy="95250"/>
        </a:xfrm>
        <a:prstGeom prst="rect">
          <a:avLst/>
        </a:prstGeom>
        <a:noFill/>
        <a:ln w="9525">
          <a:solidFill>
            <a:srgbClr val="5181BA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xmlns="" id="{00000000-0008-0000-0100-0000B4000000}"/>
            </a:ext>
          </a:extLst>
        </xdr:cNvPr>
        <xdr:cNvSpPr txBox="1"/>
      </xdr:nvSpPr>
      <xdr:spPr>
        <a:xfrm>
          <a:off x="2048933" y="27212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xmlns="" id="{00000000-0008-0000-0100-0000B5000000}"/>
            </a:ext>
          </a:extLst>
        </xdr:cNvPr>
        <xdr:cNvSpPr txBox="1"/>
      </xdr:nvSpPr>
      <xdr:spPr>
        <a:xfrm>
          <a:off x="2048933" y="27212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xmlns="" id="{00000000-0008-0000-0100-0000B6000000}"/>
            </a:ext>
          </a:extLst>
        </xdr:cNvPr>
        <xdr:cNvSpPr txBox="1"/>
      </xdr:nvSpPr>
      <xdr:spPr>
        <a:xfrm>
          <a:off x="2039408" y="27212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62</xdr:row>
      <xdr:rowOff>0</xdr:rowOff>
    </xdr:from>
    <xdr:ext cx="184731" cy="283457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xmlns="" id="{00000000-0008-0000-0100-0000B7000000}"/>
            </a:ext>
          </a:extLst>
        </xdr:cNvPr>
        <xdr:cNvSpPr txBox="1"/>
      </xdr:nvSpPr>
      <xdr:spPr>
        <a:xfrm>
          <a:off x="2048933" y="22869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xmlns="" id="{00000000-0008-0000-0100-0000B8000000}"/>
            </a:ext>
          </a:extLst>
        </xdr:cNvPr>
        <xdr:cNvSpPr txBox="1"/>
      </xdr:nvSpPr>
      <xdr:spPr>
        <a:xfrm>
          <a:off x="2048933" y="27212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xmlns="" id="{00000000-0008-0000-0100-0000B9000000}"/>
            </a:ext>
          </a:extLst>
        </xdr:cNvPr>
        <xdr:cNvSpPr txBox="1"/>
      </xdr:nvSpPr>
      <xdr:spPr>
        <a:xfrm>
          <a:off x="2039408" y="27212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xmlns="" id="{00000000-0008-0000-0100-0000BA000000}"/>
            </a:ext>
          </a:extLst>
        </xdr:cNvPr>
        <xdr:cNvSpPr txBox="1"/>
      </xdr:nvSpPr>
      <xdr:spPr>
        <a:xfrm>
          <a:off x="2039408" y="27212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45663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xmlns="" id="{00000000-0008-0000-0100-0000BB000000}"/>
            </a:ext>
          </a:extLst>
        </xdr:cNvPr>
        <xdr:cNvSpPr txBox="1"/>
      </xdr:nvSpPr>
      <xdr:spPr>
        <a:xfrm>
          <a:off x="2039408" y="272129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xmlns="" id="{00000000-0008-0000-0100-0000BC000000}"/>
            </a:ext>
          </a:extLst>
        </xdr:cNvPr>
        <xdr:cNvSpPr txBox="1"/>
      </xdr:nvSpPr>
      <xdr:spPr>
        <a:xfrm>
          <a:off x="2048933" y="272129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xmlns="" id="{00000000-0008-0000-0100-0000BD000000}"/>
            </a:ext>
          </a:extLst>
        </xdr:cNvPr>
        <xdr:cNvSpPr txBox="1"/>
      </xdr:nvSpPr>
      <xdr:spPr>
        <a:xfrm>
          <a:off x="2048933" y="272129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45663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xmlns="" id="{00000000-0008-0000-0100-0000BE000000}"/>
            </a:ext>
          </a:extLst>
        </xdr:cNvPr>
        <xdr:cNvSpPr txBox="1"/>
      </xdr:nvSpPr>
      <xdr:spPr>
        <a:xfrm>
          <a:off x="2039408" y="272129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xmlns="" id="{00000000-0008-0000-0100-0000BF000000}"/>
            </a:ext>
          </a:extLst>
        </xdr:cNvPr>
        <xdr:cNvSpPr txBox="1"/>
      </xdr:nvSpPr>
      <xdr:spPr>
        <a:xfrm>
          <a:off x="2039408" y="27212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xmlns="" id="{00000000-0008-0000-0100-0000C0000000}"/>
            </a:ext>
          </a:extLst>
        </xdr:cNvPr>
        <xdr:cNvSpPr txBox="1"/>
      </xdr:nvSpPr>
      <xdr:spPr>
        <a:xfrm>
          <a:off x="2048933" y="272129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xmlns="" id="{00000000-0008-0000-0100-0000C1000000}"/>
            </a:ext>
          </a:extLst>
        </xdr:cNvPr>
        <xdr:cNvSpPr txBox="1"/>
      </xdr:nvSpPr>
      <xdr:spPr>
        <a:xfrm>
          <a:off x="2048933" y="272129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45663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xmlns="" id="{00000000-0008-0000-0100-0000C2000000}"/>
            </a:ext>
          </a:extLst>
        </xdr:cNvPr>
        <xdr:cNvSpPr txBox="1"/>
      </xdr:nvSpPr>
      <xdr:spPr>
        <a:xfrm>
          <a:off x="2039408" y="272129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xmlns="" id="{00000000-0008-0000-0100-0000C3000000}"/>
            </a:ext>
          </a:extLst>
        </xdr:cNvPr>
        <xdr:cNvSpPr txBox="1"/>
      </xdr:nvSpPr>
      <xdr:spPr>
        <a:xfrm>
          <a:off x="2039408" y="27212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2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xmlns="" id="{00000000-0008-0000-0100-0000C4000000}"/>
            </a:ext>
          </a:extLst>
        </xdr:cNvPr>
        <xdr:cNvSpPr txBox="1"/>
      </xdr:nvSpPr>
      <xdr:spPr>
        <a:xfrm>
          <a:off x="1991783" y="208692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2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xmlns="" id="{00000000-0008-0000-0100-0000C5000000}"/>
            </a:ext>
          </a:extLst>
        </xdr:cNvPr>
        <xdr:cNvSpPr txBox="1"/>
      </xdr:nvSpPr>
      <xdr:spPr>
        <a:xfrm>
          <a:off x="1991783" y="208692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4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xmlns="" id="{00000000-0008-0000-0100-0000C6000000}"/>
            </a:ext>
          </a:extLst>
        </xdr:cNvPr>
        <xdr:cNvSpPr txBox="1"/>
      </xdr:nvSpPr>
      <xdr:spPr>
        <a:xfrm>
          <a:off x="1991783" y="208692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4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xmlns="" id="{00000000-0008-0000-0100-0000C7000000}"/>
            </a:ext>
          </a:extLst>
        </xdr:cNvPr>
        <xdr:cNvSpPr txBox="1"/>
      </xdr:nvSpPr>
      <xdr:spPr>
        <a:xfrm>
          <a:off x="1991783" y="208692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xmlns="" id="{00000000-0008-0000-0100-0000C8000000}"/>
            </a:ext>
          </a:extLst>
        </xdr:cNvPr>
        <xdr:cNvSpPr txBox="1"/>
      </xdr:nvSpPr>
      <xdr:spPr>
        <a:xfrm>
          <a:off x="2048933" y="272129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xmlns="" id="{00000000-0008-0000-0100-0000C9000000}"/>
            </a:ext>
          </a:extLst>
        </xdr:cNvPr>
        <xdr:cNvSpPr txBox="1"/>
      </xdr:nvSpPr>
      <xdr:spPr>
        <a:xfrm>
          <a:off x="2048933" y="272129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45663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xmlns="" id="{00000000-0008-0000-0100-0000CA000000}"/>
            </a:ext>
          </a:extLst>
        </xdr:cNvPr>
        <xdr:cNvSpPr txBox="1"/>
      </xdr:nvSpPr>
      <xdr:spPr>
        <a:xfrm>
          <a:off x="2039408" y="272129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xmlns="" id="{00000000-0008-0000-0100-0000CB000000}"/>
            </a:ext>
          </a:extLst>
        </xdr:cNvPr>
        <xdr:cNvSpPr txBox="1"/>
      </xdr:nvSpPr>
      <xdr:spPr>
        <a:xfrm>
          <a:off x="2039408" y="27212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2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xmlns="" id="{00000000-0008-0000-0100-0000CC000000}"/>
            </a:ext>
          </a:extLst>
        </xdr:cNvPr>
        <xdr:cNvSpPr txBox="1"/>
      </xdr:nvSpPr>
      <xdr:spPr>
        <a:xfrm>
          <a:off x="1991783" y="208692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2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xmlns="" id="{00000000-0008-0000-0100-0000CD000000}"/>
            </a:ext>
          </a:extLst>
        </xdr:cNvPr>
        <xdr:cNvSpPr txBox="1"/>
      </xdr:nvSpPr>
      <xdr:spPr>
        <a:xfrm>
          <a:off x="1991783" y="208692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4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xmlns="" id="{00000000-0008-0000-0100-0000CE000000}"/>
            </a:ext>
          </a:extLst>
        </xdr:cNvPr>
        <xdr:cNvSpPr txBox="1"/>
      </xdr:nvSpPr>
      <xdr:spPr>
        <a:xfrm>
          <a:off x="1991783" y="208692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4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xmlns="" id="{00000000-0008-0000-0100-0000CF000000}"/>
            </a:ext>
          </a:extLst>
        </xdr:cNvPr>
        <xdr:cNvSpPr txBox="1"/>
      </xdr:nvSpPr>
      <xdr:spPr>
        <a:xfrm>
          <a:off x="1991783" y="208692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45663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xmlns="" id="{00000000-0008-0000-0100-0000D0000000}"/>
            </a:ext>
          </a:extLst>
        </xdr:cNvPr>
        <xdr:cNvSpPr txBox="1"/>
      </xdr:nvSpPr>
      <xdr:spPr>
        <a:xfrm>
          <a:off x="2039408" y="272129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2428" cy="262842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xmlns="" id="{00000000-0008-0000-0100-0000D1000000}"/>
            </a:ext>
          </a:extLst>
        </xdr:cNvPr>
        <xdr:cNvSpPr txBox="1"/>
      </xdr:nvSpPr>
      <xdr:spPr>
        <a:xfrm>
          <a:off x="2048933" y="2721292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2428" cy="262842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xmlns="" id="{00000000-0008-0000-0100-0000D2000000}"/>
            </a:ext>
          </a:extLst>
        </xdr:cNvPr>
        <xdr:cNvSpPr txBox="1"/>
      </xdr:nvSpPr>
      <xdr:spPr>
        <a:xfrm>
          <a:off x="2048933" y="2721292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45663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xmlns="" id="{00000000-0008-0000-0100-0000D3000000}"/>
            </a:ext>
          </a:extLst>
        </xdr:cNvPr>
        <xdr:cNvSpPr txBox="1"/>
      </xdr:nvSpPr>
      <xdr:spPr>
        <a:xfrm>
          <a:off x="2039408" y="272129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153695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xmlns="" id="{00000000-0008-0000-0100-0000D4000000}"/>
            </a:ext>
          </a:extLst>
        </xdr:cNvPr>
        <xdr:cNvSpPr txBox="1"/>
      </xdr:nvSpPr>
      <xdr:spPr>
        <a:xfrm>
          <a:off x="2039408" y="2721292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xmlns="" id="{00000000-0008-0000-0100-0000D5000000}"/>
            </a:ext>
          </a:extLst>
        </xdr:cNvPr>
        <xdr:cNvSpPr txBox="1"/>
      </xdr:nvSpPr>
      <xdr:spPr>
        <a:xfrm>
          <a:off x="2048933" y="272129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xmlns="" id="{00000000-0008-0000-0100-0000D6000000}"/>
            </a:ext>
          </a:extLst>
        </xdr:cNvPr>
        <xdr:cNvSpPr txBox="1"/>
      </xdr:nvSpPr>
      <xdr:spPr>
        <a:xfrm>
          <a:off x="2048933" y="272129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45663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xmlns="" id="{00000000-0008-0000-0100-0000D7000000}"/>
            </a:ext>
          </a:extLst>
        </xdr:cNvPr>
        <xdr:cNvSpPr txBox="1"/>
      </xdr:nvSpPr>
      <xdr:spPr>
        <a:xfrm>
          <a:off x="2039408" y="272129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xmlns="" id="{00000000-0008-0000-0100-0000D8000000}"/>
            </a:ext>
          </a:extLst>
        </xdr:cNvPr>
        <xdr:cNvSpPr txBox="1"/>
      </xdr:nvSpPr>
      <xdr:spPr>
        <a:xfrm>
          <a:off x="2039408" y="27212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2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xmlns="" id="{00000000-0008-0000-0100-0000D9000000}"/>
            </a:ext>
          </a:extLst>
        </xdr:cNvPr>
        <xdr:cNvSpPr txBox="1"/>
      </xdr:nvSpPr>
      <xdr:spPr>
        <a:xfrm>
          <a:off x="1991783" y="208692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2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xmlns="" id="{00000000-0008-0000-0100-0000DA000000}"/>
            </a:ext>
          </a:extLst>
        </xdr:cNvPr>
        <xdr:cNvSpPr txBox="1"/>
      </xdr:nvSpPr>
      <xdr:spPr>
        <a:xfrm>
          <a:off x="1991783" y="208692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4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xmlns="" id="{00000000-0008-0000-0100-0000DB000000}"/>
            </a:ext>
          </a:extLst>
        </xdr:cNvPr>
        <xdr:cNvSpPr txBox="1"/>
      </xdr:nvSpPr>
      <xdr:spPr>
        <a:xfrm>
          <a:off x="1991783" y="208692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4"/>
    <xdr:sp macro="" textlink="">
      <xdr:nvSpPr>
        <xdr:cNvPr id="220" name="TextBox 219">
          <a:extLst>
            <a:ext uri="{FF2B5EF4-FFF2-40B4-BE49-F238E27FC236}">
              <a16:creationId xmlns:a16="http://schemas.microsoft.com/office/drawing/2014/main" xmlns="" id="{00000000-0008-0000-0100-0000DC000000}"/>
            </a:ext>
          </a:extLst>
        </xdr:cNvPr>
        <xdr:cNvSpPr txBox="1"/>
      </xdr:nvSpPr>
      <xdr:spPr>
        <a:xfrm>
          <a:off x="1991783" y="208692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xmlns="" id="{00000000-0008-0000-0100-0000DD000000}"/>
            </a:ext>
          </a:extLst>
        </xdr:cNvPr>
        <xdr:cNvSpPr txBox="1"/>
      </xdr:nvSpPr>
      <xdr:spPr>
        <a:xfrm>
          <a:off x="2048933" y="272129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222" name="TextBox 221">
          <a:extLst>
            <a:ext uri="{FF2B5EF4-FFF2-40B4-BE49-F238E27FC236}">
              <a16:creationId xmlns:a16="http://schemas.microsoft.com/office/drawing/2014/main" xmlns="" id="{00000000-0008-0000-0100-0000DE000000}"/>
            </a:ext>
          </a:extLst>
        </xdr:cNvPr>
        <xdr:cNvSpPr txBox="1"/>
      </xdr:nvSpPr>
      <xdr:spPr>
        <a:xfrm>
          <a:off x="2048933" y="272129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45663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xmlns="" id="{00000000-0008-0000-0100-0000DF000000}"/>
            </a:ext>
          </a:extLst>
        </xdr:cNvPr>
        <xdr:cNvSpPr txBox="1"/>
      </xdr:nvSpPr>
      <xdr:spPr>
        <a:xfrm>
          <a:off x="2039408" y="272129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xmlns="" id="{00000000-0008-0000-0100-0000E0000000}"/>
            </a:ext>
          </a:extLst>
        </xdr:cNvPr>
        <xdr:cNvSpPr txBox="1"/>
      </xdr:nvSpPr>
      <xdr:spPr>
        <a:xfrm>
          <a:off x="2039408" y="272129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2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xmlns="" id="{00000000-0008-0000-0100-0000E1000000}"/>
            </a:ext>
          </a:extLst>
        </xdr:cNvPr>
        <xdr:cNvSpPr txBox="1"/>
      </xdr:nvSpPr>
      <xdr:spPr>
        <a:xfrm>
          <a:off x="1991783" y="208692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2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xmlns="" id="{00000000-0008-0000-0100-0000E2000000}"/>
            </a:ext>
          </a:extLst>
        </xdr:cNvPr>
        <xdr:cNvSpPr txBox="1"/>
      </xdr:nvSpPr>
      <xdr:spPr>
        <a:xfrm>
          <a:off x="1991783" y="208692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4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xmlns="" id="{00000000-0008-0000-0100-0000E3000000}"/>
            </a:ext>
          </a:extLst>
        </xdr:cNvPr>
        <xdr:cNvSpPr txBox="1"/>
      </xdr:nvSpPr>
      <xdr:spPr>
        <a:xfrm>
          <a:off x="1991783" y="208692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203666" cy="427114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xmlns="" id="{00000000-0008-0000-0100-0000E4000000}"/>
            </a:ext>
          </a:extLst>
        </xdr:cNvPr>
        <xdr:cNvSpPr txBox="1"/>
      </xdr:nvSpPr>
      <xdr:spPr>
        <a:xfrm>
          <a:off x="1991783" y="208692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KC100"/>
  <sheetViews>
    <sheetView zoomScale="80" zoomScaleNormal="80" workbookViewId="0">
      <pane xSplit="4" ySplit="7" topLeftCell="H8" activePane="bottomRight" state="frozen"/>
      <selection pane="topRight" activeCell="E1" sqref="E1"/>
      <selection pane="bottomLeft" activeCell="A8" sqref="A8"/>
      <selection pane="bottomRight" activeCell="O65" sqref="O65"/>
    </sheetView>
  </sheetViews>
  <sheetFormatPr defaultRowHeight="12.75" outlineLevelRow="1" outlineLevelCol="1" x14ac:dyDescent="0.2"/>
  <cols>
    <col min="1" max="1" width="8" style="47" customWidth="1"/>
    <col min="2" max="2" width="41" style="48" customWidth="1"/>
    <col min="3" max="3" width="16.5703125" style="48" customWidth="1" outlineLevel="1"/>
    <col min="4" max="4" width="10.85546875" style="49" hidden="1" customWidth="1"/>
    <col min="5" max="5" width="13.7109375" style="50" customWidth="1" outlineLevel="1"/>
    <col min="6" max="6" width="13.5703125" style="50" customWidth="1" outlineLevel="1"/>
    <col min="7" max="7" width="16" style="50" customWidth="1" outlineLevel="1"/>
    <col min="8" max="8" width="12.140625" style="50" customWidth="1" outlineLevel="1"/>
    <col min="9" max="9" width="12.5703125" style="50" customWidth="1" outlineLevel="1"/>
    <col min="10" max="10" width="13.42578125" style="50" customWidth="1" outlineLevel="1"/>
    <col min="11" max="11" width="14.28515625" style="50" customWidth="1" outlineLevel="1"/>
    <col min="12" max="12" width="13.7109375" style="50" customWidth="1" outlineLevel="1"/>
    <col min="13" max="13" width="14.140625" style="51" customWidth="1"/>
    <col min="14" max="14" width="15.7109375" style="50" customWidth="1"/>
    <col min="15" max="15" width="18.85546875" style="50" customWidth="1"/>
    <col min="16" max="16" width="19" style="193" customWidth="1"/>
    <col min="17" max="32" width="9.140625" style="51"/>
    <col min="33" max="16384" width="9.140625" style="50"/>
  </cols>
  <sheetData>
    <row r="1" spans="1:38" s="134" customFormat="1" x14ac:dyDescent="0.2">
      <c r="A1" s="132"/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3"/>
      <c r="N1" s="132"/>
      <c r="O1" s="132"/>
      <c r="P1" s="132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</row>
    <row r="2" spans="1:38" ht="15.75" x14ac:dyDescent="0.2">
      <c r="A2" s="135"/>
      <c r="B2" s="136" t="s">
        <v>271</v>
      </c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3"/>
      <c r="N2" s="132"/>
      <c r="O2" s="132"/>
      <c r="P2" s="132"/>
    </row>
    <row r="3" spans="1:38" s="145" customFormat="1" ht="51" x14ac:dyDescent="0.25">
      <c r="A3" s="137" t="s">
        <v>0</v>
      </c>
      <c r="B3" s="138" t="s">
        <v>1</v>
      </c>
      <c r="C3" s="139" t="s">
        <v>2</v>
      </c>
      <c r="D3" s="140" t="s">
        <v>3</v>
      </c>
      <c r="E3" s="4" t="s">
        <v>197</v>
      </c>
      <c r="F3" s="4" t="s">
        <v>198</v>
      </c>
      <c r="G3" s="4" t="s">
        <v>199</v>
      </c>
      <c r="H3" s="4" t="s">
        <v>200</v>
      </c>
      <c r="I3" s="4" t="s">
        <v>201</v>
      </c>
      <c r="J3" s="4" t="s">
        <v>202</v>
      </c>
      <c r="K3" s="4" t="s">
        <v>203</v>
      </c>
      <c r="L3" s="141" t="s">
        <v>204</v>
      </c>
      <c r="M3" s="5" t="s">
        <v>4</v>
      </c>
      <c r="N3" s="6" t="s">
        <v>205</v>
      </c>
      <c r="O3" s="142" t="s">
        <v>272</v>
      </c>
      <c r="P3" s="143" t="s">
        <v>273</v>
      </c>
      <c r="Q3" s="144"/>
      <c r="R3" s="144"/>
      <c r="S3" s="144"/>
      <c r="T3" s="144"/>
      <c r="U3" s="144"/>
      <c r="V3" s="144"/>
      <c r="W3" s="144"/>
      <c r="X3" s="144"/>
      <c r="Y3" s="144"/>
      <c r="Z3" s="144"/>
      <c r="AA3" s="144"/>
      <c r="AB3" s="144"/>
      <c r="AC3" s="144"/>
      <c r="AD3" s="144"/>
      <c r="AE3" s="144"/>
      <c r="AF3" s="144"/>
    </row>
    <row r="4" spans="1:38" s="145" customFormat="1" x14ac:dyDescent="0.25">
      <c r="A4" s="146"/>
      <c r="B4" s="147" t="s">
        <v>5</v>
      </c>
      <c r="C4" s="148"/>
      <c r="D4" s="3"/>
      <c r="E4" s="149" t="s">
        <v>206</v>
      </c>
      <c r="F4" s="149" t="s">
        <v>207</v>
      </c>
      <c r="G4" s="149" t="s">
        <v>208</v>
      </c>
      <c r="H4" s="149" t="s">
        <v>209</v>
      </c>
      <c r="I4" s="149" t="s">
        <v>210</v>
      </c>
      <c r="J4" s="149" t="s">
        <v>211</v>
      </c>
      <c r="K4" s="149" t="s">
        <v>212</v>
      </c>
      <c r="L4" s="150" t="s">
        <v>213</v>
      </c>
      <c r="M4" s="151"/>
      <c r="N4" s="7" t="s">
        <v>214</v>
      </c>
      <c r="O4" s="152"/>
      <c r="P4" s="143"/>
      <c r="Q4" s="144"/>
      <c r="R4" s="144"/>
      <c r="S4" s="144"/>
      <c r="T4" s="144"/>
      <c r="U4" s="144"/>
      <c r="V4" s="144"/>
      <c r="W4" s="144"/>
      <c r="X4" s="144"/>
      <c r="Y4" s="144"/>
      <c r="Z4" s="144"/>
      <c r="AA4" s="144"/>
      <c r="AB4" s="144"/>
      <c r="AC4" s="144"/>
      <c r="AD4" s="144"/>
      <c r="AE4" s="144"/>
      <c r="AF4" s="144"/>
    </row>
    <row r="5" spans="1:38" s="145" customFormat="1" x14ac:dyDescent="0.25">
      <c r="A5" s="146"/>
      <c r="B5" s="147" t="s">
        <v>6</v>
      </c>
      <c r="C5" s="148"/>
      <c r="D5" s="3"/>
      <c r="E5" s="149" t="s">
        <v>215</v>
      </c>
      <c r="F5" s="149" t="s">
        <v>216</v>
      </c>
      <c r="G5" s="149" t="s">
        <v>217</v>
      </c>
      <c r="H5" s="149" t="s">
        <v>218</v>
      </c>
      <c r="I5" s="149" t="s">
        <v>219</v>
      </c>
      <c r="J5" s="149" t="s">
        <v>220</v>
      </c>
      <c r="K5" s="149" t="s">
        <v>221</v>
      </c>
      <c r="L5" s="150" t="s">
        <v>222</v>
      </c>
      <c r="M5" s="151"/>
      <c r="N5" s="7" t="s">
        <v>223</v>
      </c>
      <c r="O5" s="152"/>
      <c r="P5" s="143"/>
      <c r="Q5" s="144"/>
      <c r="R5" s="144"/>
      <c r="S5" s="144"/>
      <c r="T5" s="144"/>
      <c r="U5" s="144"/>
      <c r="V5" s="144"/>
      <c r="W5" s="144"/>
      <c r="X5" s="144"/>
      <c r="Y5" s="144"/>
      <c r="Z5" s="144"/>
      <c r="AA5" s="144"/>
      <c r="AB5" s="144"/>
      <c r="AC5" s="144"/>
      <c r="AD5" s="144"/>
      <c r="AE5" s="144"/>
      <c r="AF5" s="144"/>
    </row>
    <row r="6" spans="1:38" s="162" customFormat="1" x14ac:dyDescent="0.2">
      <c r="A6" s="153" t="s">
        <v>7</v>
      </c>
      <c r="B6" s="8">
        <v>2</v>
      </c>
      <c r="C6" s="148"/>
      <c r="D6" s="9">
        <v>3</v>
      </c>
      <c r="E6" s="154">
        <v>4</v>
      </c>
      <c r="F6" s="154">
        <v>5</v>
      </c>
      <c r="G6" s="154">
        <v>6</v>
      </c>
      <c r="H6" s="154">
        <v>7</v>
      </c>
      <c r="I6" s="154">
        <v>8</v>
      </c>
      <c r="J6" s="154">
        <v>9</v>
      </c>
      <c r="K6" s="154">
        <v>10</v>
      </c>
      <c r="L6" s="155">
        <v>11</v>
      </c>
      <c r="M6" s="156">
        <v>12</v>
      </c>
      <c r="N6" s="157">
        <v>13</v>
      </c>
      <c r="O6" s="152">
        <v>14</v>
      </c>
      <c r="P6" s="158">
        <v>15</v>
      </c>
      <c r="Q6" s="159"/>
      <c r="R6" s="159"/>
      <c r="S6" s="159"/>
      <c r="T6" s="159"/>
      <c r="U6" s="159"/>
      <c r="V6" s="159"/>
      <c r="W6" s="160"/>
      <c r="X6" s="160"/>
      <c r="Y6" s="160"/>
      <c r="Z6" s="160"/>
      <c r="AA6" s="160"/>
      <c r="AB6" s="160"/>
      <c r="AC6" s="160"/>
      <c r="AD6" s="160"/>
      <c r="AE6" s="160"/>
      <c r="AF6" s="160"/>
      <c r="AG6" s="161"/>
      <c r="AH6" s="161"/>
      <c r="AI6" s="161"/>
      <c r="AJ6" s="161"/>
      <c r="AK6" s="161"/>
      <c r="AL6" s="161"/>
    </row>
    <row r="7" spans="1:38" s="1" customFormat="1" ht="15.75" x14ac:dyDescent="0.2">
      <c r="A7" s="10"/>
      <c r="B7" s="11" t="s">
        <v>8</v>
      </c>
      <c r="C7" s="12"/>
      <c r="D7" s="12"/>
      <c r="E7" s="163"/>
      <c r="F7" s="163"/>
      <c r="G7" s="163"/>
      <c r="H7" s="163"/>
      <c r="I7" s="163"/>
      <c r="J7" s="163"/>
      <c r="K7" s="163"/>
      <c r="L7" s="163"/>
      <c r="M7" s="164"/>
      <c r="N7" s="165"/>
      <c r="O7" s="166"/>
      <c r="P7" s="167"/>
      <c r="Q7" s="159"/>
      <c r="R7" s="159"/>
      <c r="S7" s="159"/>
      <c r="T7" s="159"/>
      <c r="U7" s="159"/>
      <c r="V7" s="159"/>
    </row>
    <row r="8" spans="1:38" s="1" customFormat="1" ht="38.25" x14ac:dyDescent="0.2">
      <c r="A8" s="13" t="s">
        <v>7</v>
      </c>
      <c r="B8" s="14" t="s">
        <v>9</v>
      </c>
      <c r="C8" s="15" t="s">
        <v>10</v>
      </c>
      <c r="D8" s="16" t="s">
        <v>11</v>
      </c>
      <c r="E8" s="242">
        <v>439274</v>
      </c>
      <c r="F8" s="242">
        <v>95373</v>
      </c>
      <c r="G8" s="242">
        <v>7473</v>
      </c>
      <c r="H8" s="242">
        <v>193902</v>
      </c>
      <c r="I8" s="242">
        <v>65933</v>
      </c>
      <c r="J8" s="242">
        <v>17848</v>
      </c>
      <c r="K8" s="242">
        <v>44866</v>
      </c>
      <c r="L8" s="243">
        <v>85338</v>
      </c>
      <c r="M8" s="17">
        <f>SUM(E8:L8)</f>
        <v>950007</v>
      </c>
      <c r="N8" s="18">
        <f>M8</f>
        <v>950007</v>
      </c>
      <c r="O8" s="256">
        <v>950007</v>
      </c>
      <c r="P8" s="168">
        <v>950007</v>
      </c>
      <c r="Q8" s="159"/>
      <c r="R8" s="159"/>
      <c r="S8" s="159"/>
      <c r="T8" s="159"/>
      <c r="U8" s="159"/>
      <c r="V8" s="159"/>
    </row>
    <row r="9" spans="1:38" s="1" customFormat="1" ht="16.5" x14ac:dyDescent="0.2">
      <c r="A9" s="19"/>
      <c r="B9" s="11" t="s">
        <v>12</v>
      </c>
      <c r="C9" s="20"/>
      <c r="D9" s="21"/>
      <c r="E9" s="244"/>
      <c r="F9" s="244"/>
      <c r="G9" s="244"/>
      <c r="H9" s="244"/>
      <c r="I9" s="244"/>
      <c r="J9" s="244"/>
      <c r="K9" s="244"/>
      <c r="L9" s="244"/>
      <c r="M9" s="169"/>
      <c r="N9" s="170"/>
      <c r="O9" s="171"/>
      <c r="P9" s="172"/>
      <c r="Q9" s="159"/>
      <c r="R9" s="159"/>
      <c r="S9" s="159"/>
      <c r="T9" s="159"/>
      <c r="U9" s="159"/>
      <c r="V9" s="159"/>
    </row>
    <row r="10" spans="1:38" s="1" customFormat="1" ht="25.5" x14ac:dyDescent="0.2">
      <c r="A10" s="22">
        <v>2</v>
      </c>
      <c r="B10" s="14" t="s">
        <v>13</v>
      </c>
      <c r="C10" s="15" t="s">
        <v>14</v>
      </c>
      <c r="D10" s="16" t="s">
        <v>15</v>
      </c>
      <c r="E10" s="245">
        <v>1</v>
      </c>
      <c r="F10" s="245">
        <f t="shared" ref="F10:L10" si="0">SUM(F12:F23)</f>
        <v>0</v>
      </c>
      <c r="G10" s="245">
        <v>15</v>
      </c>
      <c r="H10" s="245">
        <f t="shared" si="0"/>
        <v>0</v>
      </c>
      <c r="I10" s="245">
        <f t="shared" si="0"/>
        <v>0</v>
      </c>
      <c r="J10" s="245">
        <f t="shared" si="0"/>
        <v>0</v>
      </c>
      <c r="K10" s="245">
        <f t="shared" si="0"/>
        <v>0</v>
      </c>
      <c r="L10" s="246">
        <f t="shared" si="0"/>
        <v>0</v>
      </c>
      <c r="M10" s="41">
        <f>SUM(E10:L10)</f>
        <v>16</v>
      </c>
      <c r="N10" s="23">
        <f>M10</f>
        <v>16</v>
      </c>
      <c r="O10" s="173"/>
      <c r="P10" s="174">
        <v>14</v>
      </c>
      <c r="Q10" s="159"/>
      <c r="R10" s="159"/>
      <c r="S10" s="159"/>
      <c r="T10" s="159"/>
      <c r="U10" s="159"/>
      <c r="V10" s="159"/>
    </row>
    <row r="11" spans="1:38" s="1" customFormat="1" ht="16.5" x14ac:dyDescent="0.2">
      <c r="A11" s="24"/>
      <c r="B11" s="25" t="s">
        <v>16</v>
      </c>
      <c r="C11" s="15"/>
      <c r="D11" s="26"/>
      <c r="E11" s="247"/>
      <c r="F11" s="248"/>
      <c r="G11" s="248"/>
      <c r="H11" s="248"/>
      <c r="I11" s="248"/>
      <c r="J11" s="248"/>
      <c r="K11" s="248"/>
      <c r="L11" s="248"/>
      <c r="M11" s="41"/>
      <c r="N11" s="23"/>
      <c r="O11" s="173"/>
      <c r="P11" s="168"/>
      <c r="Q11" s="159"/>
      <c r="R11" s="159"/>
      <c r="S11" s="159"/>
      <c r="T11" s="159"/>
      <c r="U11" s="159"/>
      <c r="V11" s="159"/>
    </row>
    <row r="12" spans="1:38" s="1" customFormat="1" ht="16.5" x14ac:dyDescent="0.2">
      <c r="A12" s="13" t="s">
        <v>17</v>
      </c>
      <c r="B12" s="14" t="s">
        <v>18</v>
      </c>
      <c r="C12" s="15" t="s">
        <v>14</v>
      </c>
      <c r="D12" s="16" t="s">
        <v>15</v>
      </c>
      <c r="E12" s="249"/>
      <c r="F12" s="249"/>
      <c r="G12" s="249"/>
      <c r="H12" s="249"/>
      <c r="I12" s="249"/>
      <c r="J12" s="249"/>
      <c r="K12" s="249"/>
      <c r="L12" s="247"/>
      <c r="M12" s="41">
        <f t="shared" ref="M12:M23" si="1">SUM(E12:L12)</f>
        <v>0</v>
      </c>
      <c r="N12" s="23">
        <f t="shared" ref="N12:N40" si="2">M12</f>
        <v>0</v>
      </c>
      <c r="O12" s="173"/>
      <c r="P12" s="168">
        <v>0</v>
      </c>
      <c r="Q12" s="159"/>
      <c r="R12" s="159"/>
      <c r="S12" s="159"/>
      <c r="T12" s="159"/>
      <c r="U12" s="159"/>
      <c r="V12" s="159"/>
    </row>
    <row r="13" spans="1:38" s="1" customFormat="1" ht="51" x14ac:dyDescent="0.2">
      <c r="A13" s="13" t="s">
        <v>19</v>
      </c>
      <c r="B13" s="14" t="s">
        <v>20</v>
      </c>
      <c r="C13" s="15" t="s">
        <v>14</v>
      </c>
      <c r="D13" s="16" t="s">
        <v>15</v>
      </c>
      <c r="E13" s="249"/>
      <c r="F13" s="249"/>
      <c r="G13" s="249">
        <v>2</v>
      </c>
      <c r="H13" s="249"/>
      <c r="I13" s="249"/>
      <c r="J13" s="249"/>
      <c r="K13" s="249"/>
      <c r="L13" s="247"/>
      <c r="M13" s="41">
        <f t="shared" si="1"/>
        <v>2</v>
      </c>
      <c r="N13" s="23">
        <f t="shared" si="2"/>
        <v>2</v>
      </c>
      <c r="O13" s="173"/>
      <c r="P13" s="168">
        <v>2</v>
      </c>
      <c r="Q13" s="159"/>
      <c r="R13" s="159"/>
      <c r="S13" s="159"/>
      <c r="T13" s="159"/>
      <c r="U13" s="159"/>
      <c r="V13" s="159"/>
    </row>
    <row r="14" spans="1:38" s="1" customFormat="1" ht="51" x14ac:dyDescent="0.2">
      <c r="A14" s="13" t="s">
        <v>21</v>
      </c>
      <c r="B14" s="14" t="s">
        <v>22</v>
      </c>
      <c r="C14" s="15" t="s">
        <v>14</v>
      </c>
      <c r="D14" s="16" t="s">
        <v>15</v>
      </c>
      <c r="E14" s="249"/>
      <c r="F14" s="249"/>
      <c r="G14" s="249">
        <v>1</v>
      </c>
      <c r="H14" s="249"/>
      <c r="I14" s="249"/>
      <c r="J14" s="249"/>
      <c r="K14" s="249"/>
      <c r="L14" s="247"/>
      <c r="M14" s="41">
        <f t="shared" si="1"/>
        <v>1</v>
      </c>
      <c r="N14" s="23">
        <f t="shared" si="2"/>
        <v>1</v>
      </c>
      <c r="O14" s="173"/>
      <c r="P14" s="168">
        <v>0</v>
      </c>
      <c r="Q14" s="159"/>
      <c r="R14" s="159"/>
      <c r="S14" s="159"/>
      <c r="T14" s="159"/>
      <c r="U14" s="159"/>
      <c r="V14" s="159"/>
    </row>
    <row r="15" spans="1:38" s="1" customFormat="1" ht="25.5" x14ac:dyDescent="0.2">
      <c r="A15" s="13" t="s">
        <v>23</v>
      </c>
      <c r="B15" s="14" t="s">
        <v>24</v>
      </c>
      <c r="C15" s="15" t="s">
        <v>14</v>
      </c>
      <c r="D15" s="16" t="s">
        <v>15</v>
      </c>
      <c r="E15" s="249">
        <v>1</v>
      </c>
      <c r="F15" s="249"/>
      <c r="G15" s="249">
        <v>2</v>
      </c>
      <c r="H15" s="249"/>
      <c r="I15" s="249"/>
      <c r="J15" s="249"/>
      <c r="K15" s="249"/>
      <c r="L15" s="247"/>
      <c r="M15" s="41">
        <f t="shared" si="1"/>
        <v>3</v>
      </c>
      <c r="N15" s="23">
        <f t="shared" si="2"/>
        <v>3</v>
      </c>
      <c r="O15" s="173"/>
      <c r="P15" s="168">
        <v>4</v>
      </c>
      <c r="Q15" s="159"/>
      <c r="R15" s="159"/>
      <c r="S15" s="159"/>
      <c r="T15" s="159"/>
      <c r="U15" s="159"/>
      <c r="V15" s="159"/>
    </row>
    <row r="16" spans="1:38" s="1" customFormat="1" ht="16.5" x14ac:dyDescent="0.2">
      <c r="A16" s="13" t="s">
        <v>25</v>
      </c>
      <c r="B16" s="14" t="s">
        <v>26</v>
      </c>
      <c r="C16" s="15" t="s">
        <v>14</v>
      </c>
      <c r="D16" s="16" t="s">
        <v>15</v>
      </c>
      <c r="E16" s="249"/>
      <c r="F16" s="249"/>
      <c r="G16" s="249"/>
      <c r="H16" s="249"/>
      <c r="I16" s="249"/>
      <c r="J16" s="249"/>
      <c r="K16" s="249"/>
      <c r="L16" s="247"/>
      <c r="M16" s="41">
        <f t="shared" si="1"/>
        <v>0</v>
      </c>
      <c r="N16" s="23">
        <f t="shared" si="2"/>
        <v>0</v>
      </c>
      <c r="O16" s="173"/>
      <c r="P16" s="168">
        <v>0</v>
      </c>
      <c r="Q16" s="159"/>
      <c r="R16" s="159"/>
      <c r="S16" s="159"/>
      <c r="T16" s="159"/>
      <c r="U16" s="159"/>
      <c r="V16" s="159"/>
    </row>
    <row r="17" spans="1:22" s="1" customFormat="1" ht="25.5" x14ac:dyDescent="0.2">
      <c r="A17" s="13" t="s">
        <v>27</v>
      </c>
      <c r="B17" s="14" t="s">
        <v>28</v>
      </c>
      <c r="C17" s="15" t="s">
        <v>14</v>
      </c>
      <c r="D17" s="16" t="s">
        <v>15</v>
      </c>
      <c r="E17" s="249"/>
      <c r="F17" s="249"/>
      <c r="G17" s="249"/>
      <c r="H17" s="249"/>
      <c r="I17" s="249"/>
      <c r="J17" s="249"/>
      <c r="K17" s="249"/>
      <c r="L17" s="247"/>
      <c r="M17" s="41">
        <f t="shared" si="1"/>
        <v>0</v>
      </c>
      <c r="N17" s="23">
        <f t="shared" si="2"/>
        <v>0</v>
      </c>
      <c r="O17" s="173"/>
      <c r="P17" s="168">
        <v>0</v>
      </c>
      <c r="Q17" s="159"/>
      <c r="R17" s="159"/>
      <c r="S17" s="159"/>
      <c r="T17" s="159"/>
      <c r="U17" s="159"/>
      <c r="V17" s="159"/>
    </row>
    <row r="18" spans="1:22" s="1" customFormat="1" ht="25.5" x14ac:dyDescent="0.2">
      <c r="A18" s="13" t="s">
        <v>29</v>
      </c>
      <c r="B18" s="14" t="s">
        <v>30</v>
      </c>
      <c r="C18" s="15" t="s">
        <v>14</v>
      </c>
      <c r="D18" s="16" t="s">
        <v>15</v>
      </c>
      <c r="E18" s="249"/>
      <c r="F18" s="249"/>
      <c r="G18" s="249"/>
      <c r="H18" s="249"/>
      <c r="I18" s="249"/>
      <c r="J18" s="249"/>
      <c r="K18" s="249"/>
      <c r="L18" s="247"/>
      <c r="M18" s="41">
        <f t="shared" si="1"/>
        <v>0</v>
      </c>
      <c r="N18" s="23">
        <f t="shared" si="2"/>
        <v>0</v>
      </c>
      <c r="O18" s="173"/>
      <c r="P18" s="168">
        <v>0</v>
      </c>
      <c r="Q18" s="159"/>
      <c r="R18" s="159"/>
      <c r="S18" s="159"/>
      <c r="T18" s="159"/>
      <c r="U18" s="159"/>
      <c r="V18" s="159"/>
    </row>
    <row r="19" spans="1:22" s="1" customFormat="1" ht="16.5" x14ac:dyDescent="0.2">
      <c r="A19" s="13" t="s">
        <v>31</v>
      </c>
      <c r="B19" s="207" t="s">
        <v>267</v>
      </c>
      <c r="C19" s="15" t="s">
        <v>14</v>
      </c>
      <c r="D19" s="26" t="s">
        <v>15</v>
      </c>
      <c r="E19" s="249"/>
      <c r="F19" s="249"/>
      <c r="G19" s="249"/>
      <c r="H19" s="249"/>
      <c r="I19" s="249"/>
      <c r="J19" s="249"/>
      <c r="K19" s="249"/>
      <c r="L19" s="247"/>
      <c r="M19" s="41">
        <f t="shared" si="1"/>
        <v>0</v>
      </c>
      <c r="N19" s="23">
        <f t="shared" si="2"/>
        <v>0</v>
      </c>
      <c r="O19" s="173"/>
      <c r="P19" s="168">
        <v>0</v>
      </c>
      <c r="Q19" s="159"/>
      <c r="R19" s="159"/>
      <c r="S19" s="159"/>
      <c r="T19" s="159"/>
      <c r="U19" s="159"/>
      <c r="V19" s="159"/>
    </row>
    <row r="20" spans="1:22" s="1" customFormat="1" ht="16.5" x14ac:dyDescent="0.2">
      <c r="A20" s="13" t="s">
        <v>32</v>
      </c>
      <c r="B20" s="207" t="s">
        <v>268</v>
      </c>
      <c r="C20" s="15" t="s">
        <v>14</v>
      </c>
      <c r="D20" s="16" t="s">
        <v>15</v>
      </c>
      <c r="E20" s="249"/>
      <c r="F20" s="249"/>
      <c r="G20" s="249">
        <v>8</v>
      </c>
      <c r="H20" s="249"/>
      <c r="I20" s="249"/>
      <c r="J20" s="249"/>
      <c r="K20" s="249"/>
      <c r="L20" s="247"/>
      <c r="M20" s="41">
        <f t="shared" si="1"/>
        <v>8</v>
      </c>
      <c r="N20" s="23">
        <f t="shared" si="2"/>
        <v>8</v>
      </c>
      <c r="O20" s="173"/>
      <c r="P20" s="168">
        <v>7</v>
      </c>
      <c r="Q20" s="159"/>
      <c r="R20" s="159"/>
      <c r="S20" s="159"/>
      <c r="T20" s="159"/>
      <c r="U20" s="159"/>
      <c r="V20" s="159"/>
    </row>
    <row r="21" spans="1:22" s="1" customFormat="1" ht="16.5" x14ac:dyDescent="0.2">
      <c r="A21" s="13" t="s">
        <v>33</v>
      </c>
      <c r="B21" s="14" t="s">
        <v>34</v>
      </c>
      <c r="C21" s="15" t="s">
        <v>14</v>
      </c>
      <c r="D21" s="16" t="s">
        <v>15</v>
      </c>
      <c r="E21" s="249"/>
      <c r="F21" s="249"/>
      <c r="G21" s="249">
        <v>1</v>
      </c>
      <c r="H21" s="249"/>
      <c r="I21" s="249"/>
      <c r="J21" s="249"/>
      <c r="K21" s="249"/>
      <c r="L21" s="247"/>
      <c r="M21" s="41">
        <f t="shared" si="1"/>
        <v>1</v>
      </c>
      <c r="N21" s="23">
        <f t="shared" si="2"/>
        <v>1</v>
      </c>
      <c r="O21" s="173"/>
      <c r="P21" s="168">
        <v>0</v>
      </c>
      <c r="Q21" s="159"/>
      <c r="R21" s="159"/>
      <c r="S21" s="159"/>
      <c r="T21" s="159"/>
      <c r="U21" s="159"/>
      <c r="V21" s="159"/>
    </row>
    <row r="22" spans="1:22" s="1" customFormat="1" ht="16.5" x14ac:dyDescent="0.2">
      <c r="A22" s="13" t="s">
        <v>35</v>
      </c>
      <c r="B22" s="14" t="s">
        <v>36</v>
      </c>
      <c r="C22" s="15" t="s">
        <v>14</v>
      </c>
      <c r="D22" s="16" t="s">
        <v>15</v>
      </c>
      <c r="E22" s="249"/>
      <c r="F22" s="249"/>
      <c r="G22" s="249">
        <v>1</v>
      </c>
      <c r="H22" s="249"/>
      <c r="I22" s="249"/>
      <c r="J22" s="249"/>
      <c r="K22" s="249"/>
      <c r="L22" s="247"/>
      <c r="M22" s="41">
        <f t="shared" si="1"/>
        <v>1</v>
      </c>
      <c r="N22" s="23">
        <f t="shared" si="2"/>
        <v>1</v>
      </c>
      <c r="O22" s="173"/>
      <c r="P22" s="168">
        <v>1</v>
      </c>
      <c r="Q22" s="159"/>
      <c r="R22" s="159"/>
      <c r="S22" s="159"/>
      <c r="T22" s="159"/>
      <c r="U22" s="159"/>
      <c r="V22" s="159"/>
    </row>
    <row r="23" spans="1:22" s="1" customFormat="1" ht="16.5" x14ac:dyDescent="0.2">
      <c r="A23" s="13" t="s">
        <v>37</v>
      </c>
      <c r="B23" s="14" t="s">
        <v>38</v>
      </c>
      <c r="C23" s="15" t="s">
        <v>14</v>
      </c>
      <c r="D23" s="16" t="s">
        <v>15</v>
      </c>
      <c r="E23" s="249"/>
      <c r="F23" s="249"/>
      <c r="G23" s="249"/>
      <c r="H23" s="249"/>
      <c r="I23" s="249"/>
      <c r="J23" s="249"/>
      <c r="K23" s="249"/>
      <c r="L23" s="247"/>
      <c r="M23" s="41">
        <f t="shared" si="1"/>
        <v>0</v>
      </c>
      <c r="N23" s="23">
        <f t="shared" si="2"/>
        <v>0</v>
      </c>
      <c r="O23" s="173"/>
      <c r="P23" s="168">
        <v>0</v>
      </c>
      <c r="Q23" s="159"/>
      <c r="R23" s="159"/>
      <c r="S23" s="159"/>
      <c r="T23" s="159"/>
      <c r="U23" s="159"/>
      <c r="V23" s="159"/>
    </row>
    <row r="24" spans="1:22" s="1" customFormat="1" ht="38.25" x14ac:dyDescent="0.2">
      <c r="A24" s="13" t="s">
        <v>39</v>
      </c>
      <c r="B24" s="14" t="s">
        <v>40</v>
      </c>
      <c r="C24" s="15" t="s">
        <v>14</v>
      </c>
      <c r="D24" s="16" t="s">
        <v>15</v>
      </c>
      <c r="E24" s="245">
        <f>SUM(E26:E34)</f>
        <v>0</v>
      </c>
      <c r="F24" s="245">
        <f t="shared" ref="F24:L24" si="3">SUM(F26:F34)</f>
        <v>0</v>
      </c>
      <c r="G24" s="245">
        <f t="shared" si="3"/>
        <v>0</v>
      </c>
      <c r="H24" s="245">
        <f t="shared" si="3"/>
        <v>0</v>
      </c>
      <c r="I24" s="245">
        <f t="shared" si="3"/>
        <v>0</v>
      </c>
      <c r="J24" s="245">
        <f t="shared" si="3"/>
        <v>0</v>
      </c>
      <c r="K24" s="245">
        <f t="shared" si="3"/>
        <v>0</v>
      </c>
      <c r="L24" s="246">
        <f t="shared" si="3"/>
        <v>0</v>
      </c>
      <c r="M24" s="41">
        <f>SUM(E24:L24)</f>
        <v>0</v>
      </c>
      <c r="N24" s="23">
        <f t="shared" si="2"/>
        <v>0</v>
      </c>
      <c r="O24" s="173"/>
      <c r="P24" s="168">
        <v>0</v>
      </c>
      <c r="Q24" s="159"/>
      <c r="R24" s="159"/>
      <c r="S24" s="159"/>
      <c r="T24" s="159"/>
      <c r="U24" s="159"/>
      <c r="V24" s="159"/>
    </row>
    <row r="25" spans="1:22" s="1" customFormat="1" ht="16.5" x14ac:dyDescent="0.2">
      <c r="A25" s="13"/>
      <c r="B25" s="25" t="s">
        <v>41</v>
      </c>
      <c r="C25" s="15"/>
      <c r="D25" s="16"/>
      <c r="E25" s="247"/>
      <c r="F25" s="248"/>
      <c r="G25" s="248"/>
      <c r="H25" s="248"/>
      <c r="I25" s="248"/>
      <c r="J25" s="248"/>
      <c r="K25" s="248"/>
      <c r="L25" s="248"/>
      <c r="M25" s="41"/>
      <c r="N25" s="23"/>
      <c r="O25" s="173"/>
      <c r="P25" s="175"/>
      <c r="Q25" s="159"/>
      <c r="R25" s="159"/>
      <c r="S25" s="159"/>
      <c r="T25" s="159"/>
      <c r="U25" s="159"/>
      <c r="V25" s="159"/>
    </row>
    <row r="26" spans="1:22" s="1" customFormat="1" ht="16.5" x14ac:dyDescent="0.2">
      <c r="A26" s="13" t="s">
        <v>42</v>
      </c>
      <c r="B26" s="14" t="s">
        <v>18</v>
      </c>
      <c r="C26" s="15" t="s">
        <v>14</v>
      </c>
      <c r="D26" s="16" t="s">
        <v>15</v>
      </c>
      <c r="E26" s="249"/>
      <c r="F26" s="249"/>
      <c r="G26" s="249"/>
      <c r="H26" s="249"/>
      <c r="I26" s="249"/>
      <c r="J26" s="249"/>
      <c r="K26" s="249"/>
      <c r="L26" s="247"/>
      <c r="M26" s="41">
        <f t="shared" ref="M26:M34" si="4">SUM(E26:L26)</f>
        <v>0</v>
      </c>
      <c r="N26" s="23">
        <f t="shared" si="2"/>
        <v>0</v>
      </c>
      <c r="O26" s="173"/>
      <c r="P26" s="168">
        <v>0</v>
      </c>
      <c r="Q26" s="159"/>
      <c r="R26" s="159"/>
      <c r="S26" s="159"/>
      <c r="T26" s="159"/>
      <c r="U26" s="159"/>
      <c r="V26" s="159"/>
    </row>
    <row r="27" spans="1:22" s="1" customFormat="1" ht="51" x14ac:dyDescent="0.2">
      <c r="A27" s="13" t="s">
        <v>43</v>
      </c>
      <c r="B27" s="14" t="s">
        <v>44</v>
      </c>
      <c r="C27" s="15" t="s">
        <v>14</v>
      </c>
      <c r="D27" s="16" t="s">
        <v>15</v>
      </c>
      <c r="E27" s="249"/>
      <c r="F27" s="249"/>
      <c r="G27" s="249"/>
      <c r="H27" s="249"/>
      <c r="I27" s="249"/>
      <c r="J27" s="249"/>
      <c r="K27" s="249"/>
      <c r="L27" s="247"/>
      <c r="M27" s="41">
        <f t="shared" si="4"/>
        <v>0</v>
      </c>
      <c r="N27" s="23">
        <f t="shared" si="2"/>
        <v>0</v>
      </c>
      <c r="O27" s="173"/>
      <c r="P27" s="168">
        <v>0</v>
      </c>
      <c r="Q27" s="159"/>
      <c r="R27" s="159"/>
      <c r="S27" s="159"/>
      <c r="T27" s="159"/>
      <c r="U27" s="159"/>
      <c r="V27" s="159"/>
    </row>
    <row r="28" spans="1:22" s="1" customFormat="1" ht="51" x14ac:dyDescent="0.2">
      <c r="A28" s="13" t="s">
        <v>45</v>
      </c>
      <c r="B28" s="14" t="s">
        <v>22</v>
      </c>
      <c r="C28" s="15" t="s">
        <v>14</v>
      </c>
      <c r="D28" s="16" t="s">
        <v>15</v>
      </c>
      <c r="E28" s="249"/>
      <c r="F28" s="249"/>
      <c r="G28" s="249"/>
      <c r="H28" s="249"/>
      <c r="I28" s="249"/>
      <c r="J28" s="249"/>
      <c r="K28" s="249"/>
      <c r="L28" s="247"/>
      <c r="M28" s="41">
        <f t="shared" si="4"/>
        <v>0</v>
      </c>
      <c r="N28" s="23">
        <f t="shared" si="2"/>
        <v>0</v>
      </c>
      <c r="O28" s="173"/>
      <c r="P28" s="168">
        <v>0</v>
      </c>
      <c r="Q28" s="159"/>
      <c r="R28" s="159"/>
      <c r="S28" s="159"/>
      <c r="T28" s="159"/>
      <c r="U28" s="159"/>
      <c r="V28" s="159"/>
    </row>
    <row r="29" spans="1:22" s="1" customFormat="1" ht="16.5" x14ac:dyDescent="0.2">
      <c r="A29" s="13" t="s">
        <v>46</v>
      </c>
      <c r="B29" s="14" t="s">
        <v>26</v>
      </c>
      <c r="C29" s="15" t="s">
        <v>14</v>
      </c>
      <c r="D29" s="16" t="s">
        <v>15</v>
      </c>
      <c r="E29" s="249"/>
      <c r="F29" s="249"/>
      <c r="G29" s="249"/>
      <c r="H29" s="249"/>
      <c r="I29" s="249"/>
      <c r="J29" s="249"/>
      <c r="K29" s="249"/>
      <c r="L29" s="247"/>
      <c r="M29" s="41">
        <f t="shared" si="4"/>
        <v>0</v>
      </c>
      <c r="N29" s="23">
        <f t="shared" si="2"/>
        <v>0</v>
      </c>
      <c r="O29" s="173"/>
      <c r="P29" s="168">
        <v>0</v>
      </c>
      <c r="Q29" s="159"/>
      <c r="R29" s="159"/>
      <c r="S29" s="159"/>
      <c r="T29" s="159"/>
      <c r="U29" s="159"/>
      <c r="V29" s="159"/>
    </row>
    <row r="30" spans="1:22" s="1" customFormat="1" ht="25.5" x14ac:dyDescent="0.2">
      <c r="A30" s="13" t="s">
        <v>47</v>
      </c>
      <c r="B30" s="14" t="s">
        <v>28</v>
      </c>
      <c r="C30" s="15" t="s">
        <v>14</v>
      </c>
      <c r="D30" s="16" t="s">
        <v>15</v>
      </c>
      <c r="E30" s="249"/>
      <c r="F30" s="249"/>
      <c r="G30" s="249"/>
      <c r="H30" s="249"/>
      <c r="I30" s="249"/>
      <c r="J30" s="249"/>
      <c r="K30" s="249"/>
      <c r="L30" s="247"/>
      <c r="M30" s="41">
        <f t="shared" si="4"/>
        <v>0</v>
      </c>
      <c r="N30" s="23">
        <f t="shared" si="2"/>
        <v>0</v>
      </c>
      <c r="O30" s="173"/>
      <c r="P30" s="168">
        <v>0</v>
      </c>
      <c r="Q30" s="159"/>
      <c r="R30" s="159"/>
      <c r="S30" s="159"/>
      <c r="T30" s="159"/>
      <c r="U30" s="159"/>
      <c r="V30" s="159"/>
    </row>
    <row r="31" spans="1:22" s="1" customFormat="1" ht="25.5" x14ac:dyDescent="0.2">
      <c r="A31" s="13" t="s">
        <v>48</v>
      </c>
      <c r="B31" s="14" t="s">
        <v>30</v>
      </c>
      <c r="C31" s="15" t="s">
        <v>14</v>
      </c>
      <c r="D31" s="16" t="s">
        <v>15</v>
      </c>
      <c r="E31" s="249"/>
      <c r="F31" s="249"/>
      <c r="G31" s="249"/>
      <c r="H31" s="249"/>
      <c r="I31" s="249"/>
      <c r="J31" s="249"/>
      <c r="K31" s="249"/>
      <c r="L31" s="247"/>
      <c r="M31" s="41">
        <f t="shared" si="4"/>
        <v>0</v>
      </c>
      <c r="N31" s="23">
        <f t="shared" si="2"/>
        <v>0</v>
      </c>
      <c r="O31" s="173"/>
      <c r="P31" s="168">
        <v>0</v>
      </c>
      <c r="Q31" s="159"/>
      <c r="R31" s="159"/>
      <c r="S31" s="159"/>
      <c r="T31" s="159"/>
      <c r="U31" s="159"/>
      <c r="V31" s="159"/>
    </row>
    <row r="32" spans="1:22" s="1" customFormat="1" ht="20.25" customHeight="1" outlineLevel="1" x14ac:dyDescent="0.2">
      <c r="A32" s="13" t="s">
        <v>49</v>
      </c>
      <c r="B32" s="14" t="s">
        <v>34</v>
      </c>
      <c r="C32" s="15" t="s">
        <v>14</v>
      </c>
      <c r="D32" s="16" t="s">
        <v>15</v>
      </c>
      <c r="E32" s="249"/>
      <c r="F32" s="249"/>
      <c r="G32" s="249"/>
      <c r="H32" s="249"/>
      <c r="I32" s="249"/>
      <c r="J32" s="249"/>
      <c r="K32" s="249"/>
      <c r="L32" s="247"/>
      <c r="M32" s="41">
        <f t="shared" si="4"/>
        <v>0</v>
      </c>
      <c r="N32" s="23">
        <f t="shared" si="2"/>
        <v>0</v>
      </c>
      <c r="O32" s="173"/>
      <c r="P32" s="168">
        <v>0</v>
      </c>
      <c r="Q32" s="159"/>
      <c r="R32" s="159"/>
      <c r="S32" s="159"/>
      <c r="T32" s="159"/>
      <c r="U32" s="159"/>
      <c r="V32" s="159"/>
    </row>
    <row r="33" spans="1:289" s="1" customFormat="1" ht="20.25" customHeight="1" outlineLevel="1" x14ac:dyDescent="0.2">
      <c r="A33" s="13" t="s">
        <v>50</v>
      </c>
      <c r="B33" s="14" t="s">
        <v>51</v>
      </c>
      <c r="C33" s="15" t="s">
        <v>14</v>
      </c>
      <c r="D33" s="16" t="s">
        <v>15</v>
      </c>
      <c r="E33" s="249"/>
      <c r="F33" s="249"/>
      <c r="G33" s="249"/>
      <c r="H33" s="249"/>
      <c r="I33" s="249"/>
      <c r="J33" s="249"/>
      <c r="K33" s="249"/>
      <c r="L33" s="247"/>
      <c r="M33" s="41">
        <f t="shared" si="4"/>
        <v>0</v>
      </c>
      <c r="N33" s="23">
        <f t="shared" si="2"/>
        <v>0</v>
      </c>
      <c r="O33" s="173"/>
      <c r="P33" s="168">
        <v>0</v>
      </c>
      <c r="Q33" s="159"/>
      <c r="R33" s="159"/>
      <c r="S33" s="159"/>
      <c r="T33" s="159"/>
      <c r="U33" s="159"/>
      <c r="V33" s="159"/>
    </row>
    <row r="34" spans="1:289" s="1" customFormat="1" ht="20.25" customHeight="1" outlineLevel="1" x14ac:dyDescent="0.2">
      <c r="A34" s="13" t="s">
        <v>52</v>
      </c>
      <c r="B34" s="14" t="s">
        <v>53</v>
      </c>
      <c r="C34" s="15" t="s">
        <v>14</v>
      </c>
      <c r="D34" s="16" t="s">
        <v>15</v>
      </c>
      <c r="E34" s="249"/>
      <c r="F34" s="249"/>
      <c r="G34" s="249"/>
      <c r="H34" s="249"/>
      <c r="I34" s="249"/>
      <c r="J34" s="249"/>
      <c r="K34" s="249"/>
      <c r="L34" s="247"/>
      <c r="M34" s="41">
        <f t="shared" si="4"/>
        <v>0</v>
      </c>
      <c r="N34" s="23">
        <f t="shared" si="2"/>
        <v>0</v>
      </c>
      <c r="O34" s="173"/>
      <c r="P34" s="168">
        <v>0</v>
      </c>
      <c r="Q34" s="159"/>
      <c r="R34" s="159"/>
      <c r="S34" s="159"/>
      <c r="T34" s="159"/>
      <c r="U34" s="159"/>
      <c r="V34" s="159"/>
    </row>
    <row r="35" spans="1:289" s="1" customFormat="1" ht="16.5" x14ac:dyDescent="0.25">
      <c r="A35" s="19"/>
      <c r="B35" s="11" t="s">
        <v>54</v>
      </c>
      <c r="C35" s="20"/>
      <c r="D35" s="21"/>
      <c r="E35" s="250"/>
      <c r="F35" s="250"/>
      <c r="G35" s="250"/>
      <c r="H35" s="250"/>
      <c r="I35" s="250"/>
      <c r="J35" s="250"/>
      <c r="K35" s="250"/>
      <c r="L35" s="250"/>
      <c r="M35" s="176"/>
      <c r="N35" s="177"/>
      <c r="O35" s="178"/>
      <c r="P35" s="179"/>
      <c r="Q35" s="159"/>
      <c r="R35" s="159"/>
      <c r="S35" s="159"/>
      <c r="T35" s="159"/>
      <c r="U35" s="159"/>
      <c r="V35" s="159"/>
    </row>
    <row r="36" spans="1:289" s="27" customFormat="1" ht="19.5" customHeight="1" outlineLevel="1" x14ac:dyDescent="0.2">
      <c r="A36" s="13" t="s">
        <v>55</v>
      </c>
      <c r="B36" s="14" t="s">
        <v>56</v>
      </c>
      <c r="C36" s="15" t="s">
        <v>14</v>
      </c>
      <c r="D36" s="26" t="s">
        <v>15</v>
      </c>
      <c r="E36" s="249">
        <v>8</v>
      </c>
      <c r="F36" s="249">
        <v>4</v>
      </c>
      <c r="G36" s="249">
        <v>24</v>
      </c>
      <c r="H36" s="249">
        <v>4</v>
      </c>
      <c r="I36" s="249">
        <v>3</v>
      </c>
      <c r="J36" s="249">
        <v>4</v>
      </c>
      <c r="K36" s="249">
        <v>3</v>
      </c>
      <c r="L36" s="247">
        <v>3</v>
      </c>
      <c r="M36" s="41">
        <f t="shared" ref="M36:M49" si="5">SUM(E36:L36)</f>
        <v>53</v>
      </c>
      <c r="N36" s="23">
        <f t="shared" si="2"/>
        <v>53</v>
      </c>
      <c r="O36" s="173">
        <v>53</v>
      </c>
      <c r="P36" s="180">
        <v>50</v>
      </c>
      <c r="Q36" s="159"/>
      <c r="R36" s="159"/>
      <c r="S36" s="159"/>
      <c r="T36" s="159"/>
      <c r="U36" s="159"/>
      <c r="V36" s="159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  <c r="IT36" s="1"/>
      <c r="IU36" s="1"/>
      <c r="IV36" s="1"/>
      <c r="IW36" s="1"/>
      <c r="IX36" s="1"/>
      <c r="IY36" s="1"/>
      <c r="IZ36" s="1"/>
      <c r="JA36" s="1"/>
      <c r="JB36" s="1"/>
      <c r="JC36" s="1"/>
      <c r="JD36" s="1"/>
      <c r="JE36" s="1"/>
      <c r="JF36" s="1"/>
      <c r="JG36" s="1"/>
      <c r="JH36" s="1"/>
      <c r="JI36" s="1"/>
      <c r="JJ36" s="1"/>
      <c r="JK36" s="1"/>
      <c r="JL36" s="1"/>
      <c r="JM36" s="1"/>
      <c r="JN36" s="1"/>
      <c r="JO36" s="1"/>
      <c r="JP36" s="1"/>
      <c r="JQ36" s="1"/>
      <c r="JR36" s="1"/>
      <c r="JS36" s="1"/>
      <c r="JT36" s="1"/>
      <c r="JU36" s="1"/>
      <c r="JV36" s="1"/>
      <c r="JW36" s="1"/>
      <c r="JX36" s="1"/>
      <c r="JY36" s="1"/>
      <c r="JZ36" s="1"/>
      <c r="KA36" s="1"/>
      <c r="KB36" s="1"/>
      <c r="KC36" s="1"/>
    </row>
    <row r="37" spans="1:289" s="1" customFormat="1" ht="19.5" customHeight="1" outlineLevel="1" x14ac:dyDescent="0.2">
      <c r="A37" s="13" t="s">
        <v>57</v>
      </c>
      <c r="B37" s="14" t="s">
        <v>58</v>
      </c>
      <c r="C37" s="15" t="s">
        <v>14</v>
      </c>
      <c r="D37" s="26" t="s">
        <v>15</v>
      </c>
      <c r="E37" s="245">
        <v>8</v>
      </c>
      <c r="F37" s="245">
        <v>4</v>
      </c>
      <c r="G37" s="245">
        <v>24</v>
      </c>
      <c r="H37" s="245">
        <v>4</v>
      </c>
      <c r="I37" s="245">
        <v>3</v>
      </c>
      <c r="J37" s="245">
        <v>4</v>
      </c>
      <c r="K37" s="245">
        <v>3</v>
      </c>
      <c r="L37" s="246">
        <v>3</v>
      </c>
      <c r="M37" s="41">
        <f t="shared" si="5"/>
        <v>53</v>
      </c>
      <c r="N37" s="23">
        <f t="shared" si="2"/>
        <v>53</v>
      </c>
      <c r="O37" s="173">
        <v>53</v>
      </c>
      <c r="P37" s="180">
        <v>50</v>
      </c>
      <c r="Q37" s="159"/>
      <c r="R37" s="159"/>
      <c r="S37" s="159"/>
      <c r="T37" s="159"/>
      <c r="U37" s="159"/>
      <c r="V37" s="159"/>
    </row>
    <row r="38" spans="1:289" s="1" customFormat="1" ht="29.25" customHeight="1" outlineLevel="1" x14ac:dyDescent="0.2">
      <c r="A38" s="13"/>
      <c r="B38" s="25" t="s">
        <v>59</v>
      </c>
      <c r="C38" s="15"/>
      <c r="D38" s="26"/>
      <c r="E38" s="249"/>
      <c r="F38" s="249"/>
      <c r="G38" s="249"/>
      <c r="H38" s="249"/>
      <c r="I38" s="249"/>
      <c r="J38" s="249"/>
      <c r="K38" s="249"/>
      <c r="L38" s="249"/>
      <c r="M38" s="41"/>
      <c r="N38" s="23"/>
      <c r="O38" s="173"/>
      <c r="P38" s="180"/>
      <c r="Q38" s="159"/>
      <c r="R38" s="159"/>
      <c r="S38" s="159"/>
      <c r="T38" s="159"/>
      <c r="U38" s="159"/>
      <c r="V38" s="159"/>
    </row>
    <row r="39" spans="1:289" s="1" customFormat="1" ht="19.5" customHeight="1" outlineLevel="1" x14ac:dyDescent="0.2">
      <c r="A39" s="13" t="s">
        <v>60</v>
      </c>
      <c r="B39" s="14" t="s">
        <v>61</v>
      </c>
      <c r="C39" s="15" t="s">
        <v>14</v>
      </c>
      <c r="D39" s="26" t="s">
        <v>15</v>
      </c>
      <c r="E39" s="249"/>
      <c r="F39" s="249"/>
      <c r="G39" s="249">
        <v>1</v>
      </c>
      <c r="H39" s="249"/>
      <c r="I39" s="249"/>
      <c r="J39" s="249"/>
      <c r="K39" s="249"/>
      <c r="L39" s="247"/>
      <c r="M39" s="41">
        <f t="shared" si="5"/>
        <v>1</v>
      </c>
      <c r="N39" s="23">
        <f t="shared" si="2"/>
        <v>1</v>
      </c>
      <c r="O39" s="173">
        <v>1</v>
      </c>
      <c r="P39" s="180">
        <v>1</v>
      </c>
      <c r="Q39" s="159"/>
      <c r="R39" s="159"/>
      <c r="S39" s="159"/>
      <c r="T39" s="159"/>
      <c r="U39" s="159"/>
      <c r="V39" s="159"/>
    </row>
    <row r="40" spans="1:289" s="1" customFormat="1" ht="19.5" customHeight="1" outlineLevel="1" x14ac:dyDescent="0.2">
      <c r="A40" s="13" t="s">
        <v>62</v>
      </c>
      <c r="B40" s="14" t="s">
        <v>63</v>
      </c>
      <c r="C40" s="15" t="s">
        <v>14</v>
      </c>
      <c r="D40" s="26" t="s">
        <v>15</v>
      </c>
      <c r="E40" s="249"/>
      <c r="F40" s="249"/>
      <c r="G40" s="249">
        <v>1</v>
      </c>
      <c r="H40" s="249"/>
      <c r="I40" s="249"/>
      <c r="J40" s="249"/>
      <c r="K40" s="249"/>
      <c r="L40" s="247"/>
      <c r="M40" s="41">
        <f t="shared" si="5"/>
        <v>1</v>
      </c>
      <c r="N40" s="23">
        <f t="shared" si="2"/>
        <v>1</v>
      </c>
      <c r="O40" s="173">
        <v>1</v>
      </c>
      <c r="P40" s="180">
        <v>1</v>
      </c>
      <c r="Q40" s="159"/>
      <c r="R40" s="159"/>
      <c r="S40" s="159"/>
      <c r="T40" s="159"/>
      <c r="U40" s="159"/>
      <c r="V40" s="159"/>
    </row>
    <row r="41" spans="1:289" s="1" customFormat="1" ht="33.75" customHeight="1" outlineLevel="1" x14ac:dyDescent="0.2">
      <c r="A41" s="13" t="s">
        <v>64</v>
      </c>
      <c r="B41" s="14" t="s">
        <v>65</v>
      </c>
      <c r="C41" s="15" t="s">
        <v>14</v>
      </c>
      <c r="D41" s="26" t="s">
        <v>15</v>
      </c>
      <c r="E41" s="249">
        <v>3</v>
      </c>
      <c r="F41" s="249">
        <v>2</v>
      </c>
      <c r="G41" s="249">
        <v>13</v>
      </c>
      <c r="H41" s="249">
        <v>2</v>
      </c>
      <c r="I41" s="249">
        <v>2</v>
      </c>
      <c r="J41" s="249">
        <v>2</v>
      </c>
      <c r="K41" s="249">
        <v>1</v>
      </c>
      <c r="L41" s="247">
        <v>2</v>
      </c>
      <c r="M41" s="41">
        <f t="shared" si="5"/>
        <v>27</v>
      </c>
      <c r="N41" s="23">
        <f>M41</f>
        <v>27</v>
      </c>
      <c r="O41" s="173">
        <v>27</v>
      </c>
      <c r="P41" s="180">
        <v>24</v>
      </c>
      <c r="Q41" s="159"/>
      <c r="R41" s="159"/>
      <c r="S41" s="159"/>
      <c r="T41" s="159"/>
      <c r="U41" s="159"/>
      <c r="V41" s="159"/>
    </row>
    <row r="42" spans="1:289" s="1" customFormat="1" ht="26.25" customHeight="1" outlineLevel="1" x14ac:dyDescent="0.2">
      <c r="A42" s="13" t="s">
        <v>66</v>
      </c>
      <c r="B42" s="14" t="s">
        <v>63</v>
      </c>
      <c r="C42" s="15" t="s">
        <v>14</v>
      </c>
      <c r="D42" s="26" t="s">
        <v>15</v>
      </c>
      <c r="E42" s="249">
        <v>3</v>
      </c>
      <c r="F42" s="249">
        <v>2</v>
      </c>
      <c r="G42" s="249">
        <v>13</v>
      </c>
      <c r="H42" s="249">
        <v>2</v>
      </c>
      <c r="I42" s="249">
        <v>2</v>
      </c>
      <c r="J42" s="249">
        <v>2</v>
      </c>
      <c r="K42" s="249">
        <v>1</v>
      </c>
      <c r="L42" s="247">
        <v>2</v>
      </c>
      <c r="M42" s="41">
        <f t="shared" si="5"/>
        <v>27</v>
      </c>
      <c r="N42" s="23">
        <f t="shared" ref="N42:N71" si="6">M42</f>
        <v>27</v>
      </c>
      <c r="O42" s="173">
        <v>27</v>
      </c>
      <c r="P42" s="180">
        <v>24</v>
      </c>
      <c r="Q42" s="159"/>
      <c r="R42" s="159"/>
      <c r="S42" s="159"/>
      <c r="T42" s="159"/>
      <c r="U42" s="159"/>
      <c r="V42" s="159"/>
    </row>
    <row r="43" spans="1:289" s="1" customFormat="1" ht="19.5" customHeight="1" outlineLevel="1" x14ac:dyDescent="0.2">
      <c r="A43" s="13" t="s">
        <v>67</v>
      </c>
      <c r="B43" s="14" t="s">
        <v>68</v>
      </c>
      <c r="C43" s="15" t="s">
        <v>14</v>
      </c>
      <c r="D43" s="26" t="s">
        <v>15</v>
      </c>
      <c r="E43" s="249">
        <v>1</v>
      </c>
      <c r="F43" s="249">
        <v>1</v>
      </c>
      <c r="G43" s="249">
        <v>4</v>
      </c>
      <c r="H43" s="249">
        <v>1</v>
      </c>
      <c r="I43" s="249">
        <v>1</v>
      </c>
      <c r="J43" s="249">
        <v>2</v>
      </c>
      <c r="K43" s="249">
        <v>1</v>
      </c>
      <c r="L43" s="247">
        <v>1</v>
      </c>
      <c r="M43" s="41">
        <f t="shared" si="5"/>
        <v>12</v>
      </c>
      <c r="N43" s="23">
        <f t="shared" si="6"/>
        <v>12</v>
      </c>
      <c r="O43" s="173">
        <v>12</v>
      </c>
      <c r="P43" s="180">
        <v>12</v>
      </c>
      <c r="Q43" s="159"/>
      <c r="R43" s="159"/>
      <c r="S43" s="159"/>
      <c r="T43" s="159"/>
      <c r="U43" s="159"/>
      <c r="V43" s="159"/>
    </row>
    <row r="44" spans="1:289" s="1" customFormat="1" ht="17.25" customHeight="1" outlineLevel="1" x14ac:dyDescent="0.2">
      <c r="A44" s="13" t="s">
        <v>69</v>
      </c>
      <c r="B44" s="14" t="s">
        <v>63</v>
      </c>
      <c r="C44" s="15" t="s">
        <v>14</v>
      </c>
      <c r="D44" s="26" t="s">
        <v>15</v>
      </c>
      <c r="E44" s="249">
        <v>1</v>
      </c>
      <c r="F44" s="249">
        <v>1</v>
      </c>
      <c r="G44" s="249">
        <v>4</v>
      </c>
      <c r="H44" s="249">
        <v>1</v>
      </c>
      <c r="I44" s="249">
        <v>1</v>
      </c>
      <c r="J44" s="249">
        <v>2</v>
      </c>
      <c r="K44" s="249">
        <v>1</v>
      </c>
      <c r="L44" s="247">
        <v>1</v>
      </c>
      <c r="M44" s="41">
        <f t="shared" si="5"/>
        <v>12</v>
      </c>
      <c r="N44" s="23">
        <f t="shared" si="6"/>
        <v>12</v>
      </c>
      <c r="O44" s="173">
        <v>12</v>
      </c>
      <c r="P44" s="180">
        <v>12</v>
      </c>
      <c r="Q44" s="159"/>
      <c r="R44" s="159"/>
      <c r="S44" s="159"/>
      <c r="T44" s="159"/>
      <c r="U44" s="159"/>
      <c r="V44" s="159"/>
    </row>
    <row r="45" spans="1:289" s="1" customFormat="1" ht="17.25" customHeight="1" outlineLevel="1" x14ac:dyDescent="0.2">
      <c r="A45" s="13" t="s">
        <v>70</v>
      </c>
      <c r="B45" s="14" t="s">
        <v>71</v>
      </c>
      <c r="C45" s="15" t="s">
        <v>14</v>
      </c>
      <c r="D45" s="26" t="s">
        <v>15</v>
      </c>
      <c r="E45" s="249"/>
      <c r="F45" s="249"/>
      <c r="G45" s="249"/>
      <c r="H45" s="249"/>
      <c r="I45" s="249"/>
      <c r="J45" s="249"/>
      <c r="K45" s="249"/>
      <c r="L45" s="247"/>
      <c r="M45" s="41">
        <f t="shared" si="5"/>
        <v>0</v>
      </c>
      <c r="N45" s="23">
        <f t="shared" si="6"/>
        <v>0</v>
      </c>
      <c r="O45" s="173">
        <v>0</v>
      </c>
      <c r="P45" s="180">
        <v>0</v>
      </c>
      <c r="Q45" s="159"/>
      <c r="R45" s="159"/>
      <c r="S45" s="159"/>
      <c r="T45" s="159"/>
      <c r="U45" s="159"/>
      <c r="V45" s="159"/>
    </row>
    <row r="46" spans="1:289" s="1" customFormat="1" ht="17.25" customHeight="1" outlineLevel="1" x14ac:dyDescent="0.2">
      <c r="A46" s="13" t="s">
        <v>72</v>
      </c>
      <c r="B46" s="14" t="s">
        <v>63</v>
      </c>
      <c r="C46" s="15" t="s">
        <v>14</v>
      </c>
      <c r="D46" s="26" t="s">
        <v>15</v>
      </c>
      <c r="E46" s="249"/>
      <c r="F46" s="249"/>
      <c r="G46" s="249"/>
      <c r="H46" s="249"/>
      <c r="I46" s="249"/>
      <c r="J46" s="249"/>
      <c r="K46" s="249"/>
      <c r="L46" s="247"/>
      <c r="M46" s="41">
        <f t="shared" si="5"/>
        <v>0</v>
      </c>
      <c r="N46" s="23">
        <f t="shared" si="6"/>
        <v>0</v>
      </c>
      <c r="O46" s="173">
        <v>0</v>
      </c>
      <c r="P46" s="180">
        <v>0</v>
      </c>
      <c r="Q46" s="159"/>
      <c r="R46" s="159"/>
      <c r="S46" s="159"/>
      <c r="T46" s="159"/>
      <c r="U46" s="159"/>
      <c r="V46" s="159"/>
    </row>
    <row r="47" spans="1:289" s="1" customFormat="1" ht="27.75" customHeight="1" outlineLevel="1" x14ac:dyDescent="0.2">
      <c r="A47" s="13" t="s">
        <v>73</v>
      </c>
      <c r="B47" s="14" t="s">
        <v>74</v>
      </c>
      <c r="C47" s="15" t="s">
        <v>14</v>
      </c>
      <c r="D47" s="26" t="s">
        <v>15</v>
      </c>
      <c r="E47" s="249"/>
      <c r="F47" s="249"/>
      <c r="G47" s="249">
        <v>1</v>
      </c>
      <c r="H47" s="249"/>
      <c r="I47" s="249"/>
      <c r="J47" s="249"/>
      <c r="K47" s="249"/>
      <c r="L47" s="247"/>
      <c r="M47" s="41">
        <f t="shared" si="5"/>
        <v>1</v>
      </c>
      <c r="N47" s="23">
        <f t="shared" si="6"/>
        <v>1</v>
      </c>
      <c r="O47" s="173">
        <v>1</v>
      </c>
      <c r="P47" s="180">
        <v>1</v>
      </c>
      <c r="Q47" s="159"/>
      <c r="R47" s="159"/>
      <c r="S47" s="159"/>
      <c r="T47" s="159"/>
      <c r="U47" s="159"/>
      <c r="V47" s="159"/>
    </row>
    <row r="48" spans="1:289" s="1" customFormat="1" ht="16.5" x14ac:dyDescent="0.2">
      <c r="A48" s="13" t="s">
        <v>75</v>
      </c>
      <c r="B48" s="14" t="s">
        <v>76</v>
      </c>
      <c r="C48" s="15" t="s">
        <v>14</v>
      </c>
      <c r="D48" s="26" t="s">
        <v>15</v>
      </c>
      <c r="E48" s="249"/>
      <c r="F48" s="249"/>
      <c r="G48" s="249">
        <v>1</v>
      </c>
      <c r="H48" s="249"/>
      <c r="I48" s="249"/>
      <c r="J48" s="249"/>
      <c r="K48" s="249"/>
      <c r="L48" s="247"/>
      <c r="M48" s="41">
        <f t="shared" si="5"/>
        <v>1</v>
      </c>
      <c r="N48" s="23">
        <f t="shared" si="6"/>
        <v>1</v>
      </c>
      <c r="O48" s="173">
        <v>1</v>
      </c>
      <c r="P48" s="180">
        <v>1</v>
      </c>
      <c r="Q48" s="159"/>
      <c r="R48" s="159"/>
      <c r="S48" s="159"/>
      <c r="T48" s="159"/>
      <c r="U48" s="159"/>
      <c r="V48" s="159"/>
    </row>
    <row r="49" spans="1:22" s="1" customFormat="1" ht="25.5" x14ac:dyDescent="0.2">
      <c r="A49" s="13" t="s">
        <v>77</v>
      </c>
      <c r="B49" s="14" t="s">
        <v>78</v>
      </c>
      <c r="C49" s="15" t="s">
        <v>14</v>
      </c>
      <c r="D49" s="26" t="s">
        <v>79</v>
      </c>
      <c r="E49" s="249"/>
      <c r="F49" s="249"/>
      <c r="G49" s="249">
        <v>352</v>
      </c>
      <c r="H49" s="249"/>
      <c r="I49" s="249"/>
      <c r="J49" s="249"/>
      <c r="K49" s="249"/>
      <c r="L49" s="247"/>
      <c r="M49" s="41">
        <f t="shared" si="5"/>
        <v>352</v>
      </c>
      <c r="N49" s="23">
        <f t="shared" si="6"/>
        <v>352</v>
      </c>
      <c r="O49" s="173">
        <v>195</v>
      </c>
      <c r="P49" s="180">
        <v>225</v>
      </c>
      <c r="Q49" s="159"/>
      <c r="R49" s="159"/>
      <c r="S49" s="159"/>
      <c r="T49" s="159"/>
      <c r="U49" s="159"/>
      <c r="V49" s="159"/>
    </row>
    <row r="50" spans="1:22" s="1" customFormat="1" ht="16.5" x14ac:dyDescent="0.25">
      <c r="A50" s="19"/>
      <c r="B50" s="11" t="s">
        <v>80</v>
      </c>
      <c r="C50" s="20"/>
      <c r="D50" s="21"/>
      <c r="E50" s="244"/>
      <c r="F50" s="244"/>
      <c r="G50" s="244"/>
      <c r="H50" s="244"/>
      <c r="I50" s="244"/>
      <c r="J50" s="244"/>
      <c r="K50" s="244"/>
      <c r="L50" s="244"/>
      <c r="M50" s="169"/>
      <c r="N50" s="170"/>
      <c r="O50" s="171"/>
      <c r="P50" s="181"/>
      <c r="Q50" s="159"/>
      <c r="R50" s="159"/>
      <c r="S50" s="159"/>
      <c r="T50" s="159"/>
      <c r="U50" s="159"/>
      <c r="V50" s="159"/>
    </row>
    <row r="51" spans="1:22" s="1" customFormat="1" ht="38.25" x14ac:dyDescent="0.2">
      <c r="A51" s="28">
        <v>38</v>
      </c>
      <c r="B51" s="29" t="s">
        <v>81</v>
      </c>
      <c r="C51" s="30" t="s">
        <v>82</v>
      </c>
      <c r="D51" s="30" t="s">
        <v>83</v>
      </c>
      <c r="E51" s="251">
        <v>20.7</v>
      </c>
      <c r="F51" s="251">
        <v>7.4</v>
      </c>
      <c r="G51" s="251">
        <v>40.700000000000003</v>
      </c>
      <c r="H51" s="251">
        <v>12.8</v>
      </c>
      <c r="I51" s="251">
        <v>3.6</v>
      </c>
      <c r="J51" s="251">
        <v>8.9</v>
      </c>
      <c r="K51" s="251">
        <v>5.6</v>
      </c>
      <c r="L51" s="252">
        <v>6.7</v>
      </c>
      <c r="M51" s="182">
        <f>SUM(E51:L51)</f>
        <v>106.4</v>
      </c>
      <c r="N51" s="183">
        <f t="shared" si="6"/>
        <v>106.4</v>
      </c>
      <c r="O51" s="184"/>
      <c r="P51" s="185">
        <v>106.4</v>
      </c>
      <c r="Q51" s="159"/>
      <c r="R51" s="159"/>
      <c r="S51" s="159"/>
      <c r="T51" s="159"/>
      <c r="U51" s="159"/>
      <c r="V51" s="159"/>
    </row>
    <row r="52" spans="1:22" s="1" customFormat="1" ht="38.25" x14ac:dyDescent="0.2">
      <c r="A52" s="28">
        <v>39</v>
      </c>
      <c r="B52" s="29" t="s">
        <v>84</v>
      </c>
      <c r="C52" s="30" t="s">
        <v>82</v>
      </c>
      <c r="D52" s="30" t="s">
        <v>83</v>
      </c>
      <c r="E52" s="251">
        <v>7.1</v>
      </c>
      <c r="F52" s="251">
        <v>3</v>
      </c>
      <c r="G52" s="251">
        <v>37.6</v>
      </c>
      <c r="H52" s="251">
        <v>4.2</v>
      </c>
      <c r="I52" s="251">
        <v>3</v>
      </c>
      <c r="J52" s="251">
        <v>5.2</v>
      </c>
      <c r="K52" s="251">
        <v>3.1</v>
      </c>
      <c r="L52" s="252">
        <v>3.6</v>
      </c>
      <c r="M52" s="182">
        <f>SUM(E52:L52)</f>
        <v>66.800000000000011</v>
      </c>
      <c r="N52" s="183">
        <f t="shared" si="6"/>
        <v>66.800000000000011</v>
      </c>
      <c r="O52" s="184"/>
      <c r="P52" s="185">
        <v>66.800000000000011</v>
      </c>
      <c r="Q52" s="159"/>
      <c r="R52" s="159"/>
      <c r="S52" s="159"/>
      <c r="T52" s="159"/>
      <c r="U52" s="159"/>
      <c r="V52" s="159"/>
    </row>
    <row r="53" spans="1:22" s="1" customFormat="1" ht="35.25" customHeight="1" x14ac:dyDescent="0.2">
      <c r="A53" s="28">
        <v>40</v>
      </c>
      <c r="B53" s="257" t="s">
        <v>85</v>
      </c>
      <c r="C53" s="31" t="s">
        <v>86</v>
      </c>
      <c r="D53" s="32" t="s">
        <v>87</v>
      </c>
      <c r="E53" s="253">
        <v>0.6</v>
      </c>
      <c r="F53" s="253">
        <v>0</v>
      </c>
      <c r="G53" s="253">
        <v>2.8</v>
      </c>
      <c r="H53" s="253">
        <v>0</v>
      </c>
      <c r="I53" s="253">
        <v>0</v>
      </c>
      <c r="J53" s="253">
        <v>0</v>
      </c>
      <c r="K53" s="253">
        <v>0</v>
      </c>
      <c r="L53" s="254">
        <v>0</v>
      </c>
      <c r="M53" s="33">
        <f>SUM(E53:L53)</f>
        <v>3.4</v>
      </c>
      <c r="N53" s="34">
        <f t="shared" si="6"/>
        <v>3.4</v>
      </c>
      <c r="O53" s="186"/>
      <c r="P53" s="187">
        <v>3.4</v>
      </c>
      <c r="Q53" s="159"/>
      <c r="R53" s="159"/>
      <c r="S53" s="159"/>
      <c r="T53" s="159"/>
      <c r="U53" s="159"/>
      <c r="V53" s="159"/>
    </row>
    <row r="54" spans="1:22" s="1" customFormat="1" ht="38.25" x14ac:dyDescent="0.2">
      <c r="A54" s="28">
        <v>41</v>
      </c>
      <c r="B54" s="258"/>
      <c r="C54" s="31" t="s">
        <v>86</v>
      </c>
      <c r="D54" s="32" t="s">
        <v>88</v>
      </c>
      <c r="E54" s="253">
        <v>0.17</v>
      </c>
      <c r="F54" s="253">
        <v>0</v>
      </c>
      <c r="G54" s="253">
        <v>0.83</v>
      </c>
      <c r="H54" s="253">
        <v>0</v>
      </c>
      <c r="I54" s="253">
        <v>0</v>
      </c>
      <c r="J54" s="253">
        <v>0</v>
      </c>
      <c r="K54" s="253">
        <v>0</v>
      </c>
      <c r="L54" s="254">
        <v>0</v>
      </c>
      <c r="M54" s="33">
        <f t="shared" ref="M54:M71" si="7">SUM(E54:L54)</f>
        <v>1</v>
      </c>
      <c r="N54" s="34">
        <f t="shared" si="6"/>
        <v>1</v>
      </c>
      <c r="O54" s="186"/>
      <c r="P54" s="187">
        <v>1</v>
      </c>
      <c r="Q54" s="159"/>
      <c r="R54" s="159"/>
      <c r="S54" s="159"/>
      <c r="T54" s="159"/>
      <c r="U54" s="159"/>
      <c r="V54" s="159"/>
    </row>
    <row r="55" spans="1:22" s="1" customFormat="1" ht="38.25" x14ac:dyDescent="0.2">
      <c r="A55" s="28">
        <v>42</v>
      </c>
      <c r="B55" s="129" t="s">
        <v>224</v>
      </c>
      <c r="C55" s="31" t="s">
        <v>86</v>
      </c>
      <c r="D55" s="32" t="s">
        <v>225</v>
      </c>
      <c r="E55" s="253"/>
      <c r="F55" s="253"/>
      <c r="G55" s="253"/>
      <c r="H55" s="253"/>
      <c r="I55" s="253"/>
      <c r="J55" s="253"/>
      <c r="K55" s="253"/>
      <c r="L55" s="254"/>
      <c r="M55" s="33">
        <f t="shared" si="7"/>
        <v>0</v>
      </c>
      <c r="N55" s="34">
        <f t="shared" si="6"/>
        <v>0</v>
      </c>
      <c r="O55" s="186"/>
      <c r="P55" s="187">
        <v>0</v>
      </c>
      <c r="Q55" s="159"/>
      <c r="R55" s="159"/>
      <c r="S55" s="159"/>
      <c r="T55" s="159"/>
      <c r="U55" s="159"/>
      <c r="V55" s="159"/>
    </row>
    <row r="56" spans="1:22" s="1" customFormat="1" ht="38.25" x14ac:dyDescent="0.2">
      <c r="A56" s="28">
        <v>43</v>
      </c>
      <c r="B56" s="129" t="s">
        <v>226</v>
      </c>
      <c r="C56" s="31" t="s">
        <v>86</v>
      </c>
      <c r="D56" s="32" t="s">
        <v>88</v>
      </c>
      <c r="E56" s="253"/>
      <c r="F56" s="253"/>
      <c r="G56" s="253"/>
      <c r="H56" s="253"/>
      <c r="I56" s="253"/>
      <c r="J56" s="253"/>
      <c r="K56" s="253"/>
      <c r="L56" s="254"/>
      <c r="M56" s="33">
        <f t="shared" si="7"/>
        <v>0</v>
      </c>
      <c r="N56" s="34">
        <f t="shared" si="6"/>
        <v>0</v>
      </c>
      <c r="O56" s="186"/>
      <c r="P56" s="187">
        <v>0</v>
      </c>
      <c r="Q56" s="159"/>
      <c r="R56" s="159"/>
      <c r="S56" s="159"/>
      <c r="T56" s="159"/>
      <c r="U56" s="159"/>
      <c r="V56" s="159"/>
    </row>
    <row r="57" spans="1:22" s="1" customFormat="1" ht="16.5" x14ac:dyDescent="0.2">
      <c r="A57" s="28">
        <v>44</v>
      </c>
      <c r="B57" s="14" t="s">
        <v>89</v>
      </c>
      <c r="C57" s="15" t="s">
        <v>14</v>
      </c>
      <c r="D57" s="26" t="s">
        <v>90</v>
      </c>
      <c r="E57" s="249"/>
      <c r="F57" s="249"/>
      <c r="G57" s="249"/>
      <c r="H57" s="249"/>
      <c r="I57" s="249"/>
      <c r="J57" s="249"/>
      <c r="K57" s="249"/>
      <c r="L57" s="247"/>
      <c r="M57" s="41">
        <f t="shared" si="7"/>
        <v>0</v>
      </c>
      <c r="N57" s="23">
        <f t="shared" si="6"/>
        <v>0</v>
      </c>
      <c r="O57" s="173"/>
      <c r="P57" s="180">
        <v>0</v>
      </c>
      <c r="Q57" s="159"/>
      <c r="R57" s="159"/>
      <c r="S57" s="159"/>
      <c r="T57" s="159"/>
      <c r="U57" s="159"/>
      <c r="V57" s="159"/>
    </row>
    <row r="58" spans="1:22" s="1" customFormat="1" ht="25.5" x14ac:dyDescent="0.2">
      <c r="A58" s="28">
        <v>45</v>
      </c>
      <c r="B58" s="14" t="s">
        <v>91</v>
      </c>
      <c r="C58" s="15" t="s">
        <v>14</v>
      </c>
      <c r="D58" s="26" t="s">
        <v>15</v>
      </c>
      <c r="E58" s="249">
        <v>7</v>
      </c>
      <c r="F58" s="249">
        <v>1</v>
      </c>
      <c r="G58" s="249">
        <v>1</v>
      </c>
      <c r="H58" s="249">
        <v>3</v>
      </c>
      <c r="I58" s="249">
        <v>1</v>
      </c>
      <c r="J58" s="249">
        <v>2</v>
      </c>
      <c r="K58" s="249">
        <v>2</v>
      </c>
      <c r="L58" s="247">
        <v>2</v>
      </c>
      <c r="M58" s="41">
        <f t="shared" si="7"/>
        <v>19</v>
      </c>
      <c r="N58" s="23">
        <f t="shared" si="6"/>
        <v>19</v>
      </c>
      <c r="O58" s="173"/>
      <c r="P58" s="180">
        <v>19</v>
      </c>
      <c r="Q58" s="159"/>
      <c r="R58" s="159"/>
      <c r="S58" s="159"/>
      <c r="T58" s="159"/>
      <c r="U58" s="159"/>
      <c r="V58" s="159"/>
    </row>
    <row r="59" spans="1:22" s="1" customFormat="1" ht="16.5" x14ac:dyDescent="0.2">
      <c r="A59" s="28">
        <v>46</v>
      </c>
      <c r="B59" s="35" t="s">
        <v>92</v>
      </c>
      <c r="C59" s="15" t="s">
        <v>14</v>
      </c>
      <c r="D59" s="26" t="s">
        <v>15</v>
      </c>
      <c r="E59" s="249">
        <v>2</v>
      </c>
      <c r="F59" s="249">
        <v>2</v>
      </c>
      <c r="G59" s="249">
        <v>7</v>
      </c>
      <c r="H59" s="249">
        <v>1</v>
      </c>
      <c r="I59" s="249">
        <v>2</v>
      </c>
      <c r="J59" s="249">
        <v>3</v>
      </c>
      <c r="K59" s="249">
        <v>3</v>
      </c>
      <c r="L59" s="247">
        <v>1</v>
      </c>
      <c r="M59" s="41">
        <f t="shared" si="7"/>
        <v>21</v>
      </c>
      <c r="N59" s="23">
        <f t="shared" si="6"/>
        <v>21</v>
      </c>
      <c r="O59" s="173">
        <v>21</v>
      </c>
      <c r="P59" s="180">
        <v>22</v>
      </c>
      <c r="Q59" s="159"/>
      <c r="R59" s="159"/>
      <c r="S59" s="159"/>
      <c r="T59" s="159"/>
      <c r="U59" s="159"/>
      <c r="V59" s="159"/>
    </row>
    <row r="60" spans="1:22" s="1" customFormat="1" ht="16.5" x14ac:dyDescent="0.2">
      <c r="A60" s="28">
        <v>47</v>
      </c>
      <c r="B60" s="35" t="s">
        <v>93</v>
      </c>
      <c r="C60" s="15" t="s">
        <v>14</v>
      </c>
      <c r="D60" s="26" t="s">
        <v>15</v>
      </c>
      <c r="E60" s="249">
        <v>2</v>
      </c>
      <c r="F60" s="249">
        <v>2</v>
      </c>
      <c r="G60" s="249">
        <v>6</v>
      </c>
      <c r="H60" s="249">
        <v>1</v>
      </c>
      <c r="I60" s="249">
        <v>2</v>
      </c>
      <c r="J60" s="249">
        <v>3</v>
      </c>
      <c r="K60" s="249">
        <v>3</v>
      </c>
      <c r="L60" s="247">
        <v>1</v>
      </c>
      <c r="M60" s="41">
        <f t="shared" si="7"/>
        <v>20</v>
      </c>
      <c r="N60" s="23">
        <f t="shared" si="6"/>
        <v>20</v>
      </c>
      <c r="O60" s="173">
        <v>20</v>
      </c>
      <c r="P60" s="180">
        <v>21</v>
      </c>
      <c r="Q60" s="159"/>
      <c r="R60" s="159"/>
      <c r="S60" s="159"/>
      <c r="T60" s="159"/>
      <c r="U60" s="159"/>
      <c r="V60" s="159"/>
    </row>
    <row r="61" spans="1:22" s="1" customFormat="1" ht="25.5" x14ac:dyDescent="0.2">
      <c r="A61" s="28">
        <v>48</v>
      </c>
      <c r="B61" s="35" t="s">
        <v>94</v>
      </c>
      <c r="C61" s="15" t="s">
        <v>14</v>
      </c>
      <c r="D61" s="26" t="s">
        <v>90</v>
      </c>
      <c r="E61" s="249">
        <v>290</v>
      </c>
      <c r="F61" s="249">
        <v>460</v>
      </c>
      <c r="G61" s="249">
        <v>10210</v>
      </c>
      <c r="H61" s="249">
        <v>690</v>
      </c>
      <c r="I61" s="249">
        <v>150</v>
      </c>
      <c r="J61" s="249">
        <v>220</v>
      </c>
      <c r="K61" s="249">
        <v>110</v>
      </c>
      <c r="L61" s="247">
        <v>180</v>
      </c>
      <c r="M61" s="41">
        <f t="shared" si="7"/>
        <v>12310</v>
      </c>
      <c r="N61" s="23">
        <f t="shared" si="6"/>
        <v>12310</v>
      </c>
      <c r="O61" s="173">
        <v>12310</v>
      </c>
      <c r="P61" s="180">
        <v>12310</v>
      </c>
      <c r="Q61" s="159"/>
      <c r="R61" s="159"/>
      <c r="S61" s="159"/>
      <c r="T61" s="159"/>
      <c r="U61" s="159"/>
      <c r="V61" s="159"/>
    </row>
    <row r="62" spans="1:22" s="1" customFormat="1" ht="16.5" x14ac:dyDescent="0.2">
      <c r="A62" s="28">
        <v>49</v>
      </c>
      <c r="B62" s="35" t="s">
        <v>97</v>
      </c>
      <c r="C62" s="15" t="s">
        <v>14</v>
      </c>
      <c r="D62" s="26" t="s">
        <v>90</v>
      </c>
      <c r="E62" s="249">
        <v>250</v>
      </c>
      <c r="F62" s="249">
        <v>460</v>
      </c>
      <c r="G62" s="249">
        <v>2170</v>
      </c>
      <c r="H62" s="249">
        <v>220</v>
      </c>
      <c r="I62" s="249"/>
      <c r="J62" s="249">
        <v>220</v>
      </c>
      <c r="K62" s="249">
        <v>90</v>
      </c>
      <c r="L62" s="247"/>
      <c r="M62" s="41">
        <f t="shared" si="7"/>
        <v>3410</v>
      </c>
      <c r="N62" s="23">
        <f t="shared" si="6"/>
        <v>3410</v>
      </c>
      <c r="O62" s="173">
        <v>3410</v>
      </c>
      <c r="P62" s="180">
        <v>3410</v>
      </c>
      <c r="Q62" s="159"/>
      <c r="R62" s="159"/>
      <c r="S62" s="159"/>
      <c r="T62" s="159"/>
      <c r="U62" s="159"/>
      <c r="V62" s="159"/>
    </row>
    <row r="63" spans="1:22" s="1" customFormat="1" ht="38.25" x14ac:dyDescent="0.2">
      <c r="A63" s="28">
        <v>50</v>
      </c>
      <c r="B63" s="35" t="s">
        <v>95</v>
      </c>
      <c r="C63" s="15" t="s">
        <v>14</v>
      </c>
      <c r="D63" s="26" t="s">
        <v>90</v>
      </c>
      <c r="E63" s="249"/>
      <c r="F63" s="249"/>
      <c r="G63" s="249">
        <v>20</v>
      </c>
      <c r="H63" s="249"/>
      <c r="I63" s="249"/>
      <c r="J63" s="249"/>
      <c r="K63" s="249"/>
      <c r="L63" s="247"/>
      <c r="M63" s="41">
        <f t="shared" si="7"/>
        <v>20</v>
      </c>
      <c r="N63" s="23">
        <f t="shared" si="6"/>
        <v>20</v>
      </c>
      <c r="O63" s="173"/>
      <c r="P63" s="180">
        <v>90</v>
      </c>
      <c r="Q63" s="159"/>
      <c r="R63" s="159"/>
      <c r="S63" s="159"/>
      <c r="T63" s="159"/>
      <c r="U63" s="159"/>
      <c r="V63" s="159"/>
    </row>
    <row r="64" spans="1:22" s="1" customFormat="1" ht="25.5" x14ac:dyDescent="0.2">
      <c r="A64" s="28">
        <v>51</v>
      </c>
      <c r="B64" s="35" t="s">
        <v>96</v>
      </c>
      <c r="C64" s="15" t="s">
        <v>14</v>
      </c>
      <c r="D64" s="26" t="s">
        <v>90</v>
      </c>
      <c r="E64" s="249">
        <v>10150</v>
      </c>
      <c r="F64" s="249">
        <v>5600</v>
      </c>
      <c r="G64" s="249">
        <v>22200</v>
      </c>
      <c r="H64" s="249">
        <v>3920</v>
      </c>
      <c r="I64" s="249">
        <v>2190</v>
      </c>
      <c r="J64" s="249">
        <v>2250</v>
      </c>
      <c r="K64" s="249">
        <v>3780</v>
      </c>
      <c r="L64" s="247"/>
      <c r="M64" s="41">
        <f t="shared" si="7"/>
        <v>50090</v>
      </c>
      <c r="N64" s="23">
        <f t="shared" si="6"/>
        <v>50090</v>
      </c>
      <c r="O64" s="173">
        <v>50090</v>
      </c>
      <c r="P64" s="180">
        <v>50090</v>
      </c>
      <c r="Q64" s="159"/>
      <c r="R64" s="159"/>
      <c r="S64" s="159"/>
      <c r="T64" s="159"/>
      <c r="U64" s="159"/>
      <c r="V64" s="159"/>
    </row>
    <row r="65" spans="1:287" s="1" customFormat="1" ht="16.5" x14ac:dyDescent="0.2">
      <c r="A65" s="28">
        <v>52</v>
      </c>
      <c r="B65" s="35" t="s">
        <v>97</v>
      </c>
      <c r="C65" s="15" t="s">
        <v>14</v>
      </c>
      <c r="D65" s="26" t="s">
        <v>90</v>
      </c>
      <c r="E65" s="249">
        <v>1400</v>
      </c>
      <c r="F65" s="249">
        <v>5000</v>
      </c>
      <c r="G65" s="249">
        <v>5000</v>
      </c>
      <c r="H65" s="249">
        <v>1020</v>
      </c>
      <c r="I65" s="249">
        <v>340</v>
      </c>
      <c r="J65" s="249">
        <v>1420</v>
      </c>
      <c r="K65" s="249">
        <v>820</v>
      </c>
      <c r="L65" s="247"/>
      <c r="M65" s="41">
        <f t="shared" si="7"/>
        <v>15000</v>
      </c>
      <c r="N65" s="23">
        <f t="shared" si="6"/>
        <v>15000</v>
      </c>
      <c r="O65" s="173">
        <v>15000</v>
      </c>
      <c r="P65" s="180">
        <v>15000</v>
      </c>
      <c r="Q65" s="159"/>
      <c r="R65" s="159"/>
      <c r="S65" s="159"/>
      <c r="T65" s="159"/>
      <c r="U65" s="159"/>
      <c r="V65" s="159"/>
    </row>
    <row r="66" spans="1:287" s="1" customFormat="1" ht="38.25" x14ac:dyDescent="0.2">
      <c r="A66" s="28">
        <v>53</v>
      </c>
      <c r="B66" s="35" t="s">
        <v>98</v>
      </c>
      <c r="C66" s="15" t="s">
        <v>14</v>
      </c>
      <c r="D66" s="26" t="s">
        <v>90</v>
      </c>
      <c r="E66" s="249"/>
      <c r="F66" s="249"/>
      <c r="G66" s="249"/>
      <c r="H66" s="249"/>
      <c r="I66" s="249"/>
      <c r="J66" s="249"/>
      <c r="K66" s="249"/>
      <c r="L66" s="247"/>
      <c r="M66" s="41">
        <f t="shared" si="7"/>
        <v>0</v>
      </c>
      <c r="N66" s="23">
        <f t="shared" si="6"/>
        <v>0</v>
      </c>
      <c r="O66" s="173"/>
      <c r="P66" s="180">
        <v>0</v>
      </c>
      <c r="Q66" s="159"/>
      <c r="R66" s="159"/>
      <c r="S66" s="159"/>
      <c r="T66" s="159"/>
      <c r="U66" s="159"/>
      <c r="V66" s="159"/>
    </row>
    <row r="67" spans="1:287" s="1" customFormat="1" ht="38.25" x14ac:dyDescent="0.2">
      <c r="A67" s="28">
        <v>54</v>
      </c>
      <c r="B67" s="35" t="s">
        <v>99</v>
      </c>
      <c r="C67" s="15" t="s">
        <v>14</v>
      </c>
      <c r="D67" s="26" t="s">
        <v>15</v>
      </c>
      <c r="E67" s="249">
        <v>3</v>
      </c>
      <c r="F67" s="249"/>
      <c r="G67" s="249"/>
      <c r="H67" s="249"/>
      <c r="I67" s="249"/>
      <c r="J67" s="249"/>
      <c r="K67" s="249"/>
      <c r="L67" s="247">
        <v>2</v>
      </c>
      <c r="M67" s="41">
        <f t="shared" si="7"/>
        <v>5</v>
      </c>
      <c r="N67" s="23">
        <f t="shared" si="6"/>
        <v>5</v>
      </c>
      <c r="O67" s="173"/>
      <c r="P67" s="180">
        <v>5</v>
      </c>
      <c r="Q67" s="159"/>
      <c r="R67" s="159"/>
      <c r="S67" s="159"/>
      <c r="T67" s="159"/>
      <c r="U67" s="159"/>
      <c r="V67" s="159"/>
    </row>
    <row r="68" spans="1:287" s="1" customFormat="1" ht="25.5" x14ac:dyDescent="0.2">
      <c r="A68" s="28">
        <v>55</v>
      </c>
      <c r="B68" s="35" t="s">
        <v>100</v>
      </c>
      <c r="C68" s="15" t="s">
        <v>14</v>
      </c>
      <c r="D68" s="26" t="s">
        <v>90</v>
      </c>
      <c r="E68" s="249"/>
      <c r="F68" s="249"/>
      <c r="G68" s="249"/>
      <c r="H68" s="249"/>
      <c r="I68" s="249"/>
      <c r="J68" s="249"/>
      <c r="K68" s="249"/>
      <c r="L68" s="247"/>
      <c r="M68" s="41">
        <f t="shared" si="7"/>
        <v>0</v>
      </c>
      <c r="N68" s="23">
        <f t="shared" si="6"/>
        <v>0</v>
      </c>
      <c r="O68" s="173"/>
      <c r="P68" s="180">
        <v>0</v>
      </c>
      <c r="Q68" s="159"/>
      <c r="R68" s="159"/>
      <c r="S68" s="159"/>
      <c r="T68" s="159"/>
      <c r="U68" s="159"/>
      <c r="V68" s="159"/>
    </row>
    <row r="69" spans="1:287" s="1" customFormat="1" ht="16.5" x14ac:dyDescent="0.2">
      <c r="A69" s="28">
        <v>56</v>
      </c>
      <c r="B69" s="35" t="s">
        <v>97</v>
      </c>
      <c r="C69" s="15" t="s">
        <v>14</v>
      </c>
      <c r="D69" s="26" t="s">
        <v>90</v>
      </c>
      <c r="E69" s="249"/>
      <c r="F69" s="249"/>
      <c r="G69" s="249"/>
      <c r="H69" s="249"/>
      <c r="I69" s="249"/>
      <c r="J69" s="249"/>
      <c r="K69" s="249"/>
      <c r="L69" s="247"/>
      <c r="M69" s="41">
        <f t="shared" si="7"/>
        <v>0</v>
      </c>
      <c r="N69" s="23">
        <f t="shared" si="6"/>
        <v>0</v>
      </c>
      <c r="O69" s="173"/>
      <c r="P69" s="180">
        <v>0</v>
      </c>
      <c r="Q69" s="159"/>
      <c r="R69" s="159"/>
      <c r="S69" s="159"/>
      <c r="T69" s="159"/>
      <c r="U69" s="159"/>
      <c r="V69" s="159"/>
    </row>
    <row r="70" spans="1:287" s="1" customFormat="1" ht="38.25" x14ac:dyDescent="0.2">
      <c r="A70" s="28">
        <v>57</v>
      </c>
      <c r="B70" s="36" t="s">
        <v>101</v>
      </c>
      <c r="C70" s="37" t="s">
        <v>14</v>
      </c>
      <c r="D70" s="38" t="s">
        <v>90</v>
      </c>
      <c r="E70" s="249"/>
      <c r="F70" s="249"/>
      <c r="G70" s="249"/>
      <c r="H70" s="249"/>
      <c r="I70" s="249"/>
      <c r="J70" s="249"/>
      <c r="K70" s="249"/>
      <c r="L70" s="247"/>
      <c r="M70" s="41">
        <f t="shared" si="7"/>
        <v>0</v>
      </c>
      <c r="N70" s="23">
        <f t="shared" si="6"/>
        <v>0</v>
      </c>
      <c r="O70" s="173"/>
      <c r="P70" s="180">
        <v>0</v>
      </c>
      <c r="Q70" s="159"/>
      <c r="R70" s="159"/>
      <c r="S70" s="159"/>
      <c r="T70" s="159"/>
      <c r="U70" s="159"/>
      <c r="V70" s="159"/>
    </row>
    <row r="71" spans="1:287" s="1" customFormat="1" ht="38.25" x14ac:dyDescent="0.2">
      <c r="A71" s="28">
        <v>58</v>
      </c>
      <c r="B71" s="36" t="s">
        <v>102</v>
      </c>
      <c r="C71" s="37" t="s">
        <v>14</v>
      </c>
      <c r="D71" s="38" t="s">
        <v>15</v>
      </c>
      <c r="E71" s="249">
        <v>7</v>
      </c>
      <c r="F71" s="249">
        <v>1</v>
      </c>
      <c r="G71" s="249">
        <v>1</v>
      </c>
      <c r="H71" s="249">
        <v>3</v>
      </c>
      <c r="I71" s="249">
        <v>1</v>
      </c>
      <c r="J71" s="249">
        <v>2</v>
      </c>
      <c r="K71" s="249">
        <v>2</v>
      </c>
      <c r="L71" s="247">
        <v>2</v>
      </c>
      <c r="M71" s="41">
        <f t="shared" si="7"/>
        <v>19</v>
      </c>
      <c r="N71" s="23">
        <f t="shared" si="6"/>
        <v>19</v>
      </c>
      <c r="O71" s="173"/>
      <c r="P71" s="180">
        <v>19</v>
      </c>
      <c r="Q71" s="159"/>
      <c r="R71" s="159"/>
      <c r="S71" s="159"/>
      <c r="T71" s="159"/>
      <c r="U71" s="159"/>
      <c r="V71" s="159"/>
    </row>
    <row r="72" spans="1:287" s="1" customFormat="1" ht="16.5" x14ac:dyDescent="0.25">
      <c r="A72" s="188"/>
      <c r="B72" s="39" t="s">
        <v>103</v>
      </c>
      <c r="C72" s="40"/>
      <c r="D72" s="189"/>
      <c r="E72" s="255"/>
      <c r="F72" s="255"/>
      <c r="G72" s="255"/>
      <c r="H72" s="255"/>
      <c r="I72" s="255"/>
      <c r="J72" s="255"/>
      <c r="K72" s="255"/>
      <c r="L72" s="255"/>
      <c r="M72" s="41"/>
      <c r="N72" s="23"/>
      <c r="O72" s="173"/>
      <c r="P72" s="190"/>
      <c r="Q72" s="159"/>
      <c r="R72" s="159"/>
      <c r="S72" s="159"/>
      <c r="T72" s="159"/>
      <c r="U72" s="159"/>
      <c r="V72" s="159"/>
    </row>
    <row r="73" spans="1:287" s="1" customFormat="1" ht="22.5" customHeight="1" x14ac:dyDescent="0.2">
      <c r="A73" s="191">
        <v>59</v>
      </c>
      <c r="B73" s="42" t="s">
        <v>104</v>
      </c>
      <c r="C73" s="43" t="s">
        <v>14</v>
      </c>
      <c r="D73" s="44" t="s">
        <v>15</v>
      </c>
      <c r="E73" s="249">
        <v>5</v>
      </c>
      <c r="F73" s="249">
        <v>1</v>
      </c>
      <c r="G73" s="249">
        <v>1</v>
      </c>
      <c r="H73" s="249">
        <v>3</v>
      </c>
      <c r="I73" s="249">
        <v>1</v>
      </c>
      <c r="J73" s="249">
        <v>2</v>
      </c>
      <c r="K73" s="249">
        <v>2</v>
      </c>
      <c r="L73" s="247">
        <v>1</v>
      </c>
      <c r="M73" s="41">
        <f>SUM(E73:L73)</f>
        <v>16</v>
      </c>
      <c r="N73" s="23">
        <f>M73</f>
        <v>16</v>
      </c>
      <c r="O73" s="173"/>
      <c r="P73" s="180">
        <v>16</v>
      </c>
      <c r="Q73" s="159"/>
      <c r="R73" s="159"/>
      <c r="S73" s="159"/>
      <c r="T73" s="159"/>
      <c r="U73" s="159"/>
      <c r="V73" s="159"/>
    </row>
    <row r="74" spans="1:287" s="1" customFormat="1" ht="25.5" customHeight="1" x14ac:dyDescent="0.25">
      <c r="A74" s="188"/>
      <c r="B74" s="39" t="s">
        <v>105</v>
      </c>
      <c r="C74" s="45"/>
      <c r="D74" s="46"/>
      <c r="E74" s="250"/>
      <c r="F74" s="255"/>
      <c r="G74" s="255"/>
      <c r="H74" s="255"/>
      <c r="I74" s="255"/>
      <c r="J74" s="255"/>
      <c r="K74" s="255"/>
      <c r="L74" s="255"/>
      <c r="M74" s="41"/>
      <c r="N74" s="23"/>
      <c r="O74" s="173"/>
      <c r="P74" s="190"/>
      <c r="Q74" s="159"/>
      <c r="R74" s="159"/>
      <c r="S74" s="159"/>
      <c r="T74" s="159"/>
      <c r="U74" s="159"/>
      <c r="V74" s="159"/>
    </row>
    <row r="75" spans="1:287" s="1" customFormat="1" ht="29.25" customHeight="1" outlineLevel="1" x14ac:dyDescent="0.2">
      <c r="A75" s="192">
        <v>60</v>
      </c>
      <c r="B75" s="42" t="s">
        <v>106</v>
      </c>
      <c r="C75" s="43" t="s">
        <v>14</v>
      </c>
      <c r="D75" s="44" t="s">
        <v>15</v>
      </c>
      <c r="E75" s="249">
        <v>7</v>
      </c>
      <c r="F75" s="249">
        <v>1</v>
      </c>
      <c r="G75" s="249">
        <v>1</v>
      </c>
      <c r="H75" s="249">
        <v>3</v>
      </c>
      <c r="I75" s="249">
        <v>1</v>
      </c>
      <c r="J75" s="249">
        <v>2</v>
      </c>
      <c r="K75" s="249">
        <v>2</v>
      </c>
      <c r="L75" s="247">
        <v>2</v>
      </c>
      <c r="M75" s="41">
        <f>SUM(E75:L75)</f>
        <v>19</v>
      </c>
      <c r="N75" s="23">
        <f>M75</f>
        <v>19</v>
      </c>
      <c r="O75" s="173"/>
      <c r="P75" s="180">
        <v>19</v>
      </c>
      <c r="Q75" s="159"/>
      <c r="R75" s="159"/>
      <c r="S75" s="159"/>
      <c r="T75" s="159"/>
      <c r="U75" s="159"/>
      <c r="V75" s="159"/>
    </row>
    <row r="76" spans="1:287" s="1" customFormat="1" ht="34.5" customHeight="1" outlineLevel="1" x14ac:dyDescent="0.2">
      <c r="A76" s="2" t="s">
        <v>280</v>
      </c>
      <c r="B76" s="42" t="s">
        <v>107</v>
      </c>
      <c r="C76" s="43" t="s">
        <v>14</v>
      </c>
      <c r="D76" s="44" t="s">
        <v>15</v>
      </c>
      <c r="E76" s="249">
        <v>7</v>
      </c>
      <c r="F76" s="249">
        <v>1</v>
      </c>
      <c r="G76" s="249">
        <v>1</v>
      </c>
      <c r="H76" s="249">
        <v>3</v>
      </c>
      <c r="I76" s="249">
        <v>1</v>
      </c>
      <c r="J76" s="249">
        <v>2</v>
      </c>
      <c r="K76" s="249">
        <v>2</v>
      </c>
      <c r="L76" s="247">
        <v>2</v>
      </c>
      <c r="M76" s="41">
        <f>SUM(E76:L76)</f>
        <v>19</v>
      </c>
      <c r="N76" s="23">
        <f t="shared" ref="N76" si="8">M76</f>
        <v>19</v>
      </c>
      <c r="O76" s="173"/>
      <c r="P76" s="180">
        <v>19</v>
      </c>
      <c r="Q76" s="159"/>
      <c r="R76" s="159"/>
      <c r="S76" s="159"/>
      <c r="T76" s="159"/>
      <c r="U76" s="159"/>
      <c r="V76" s="159"/>
    </row>
    <row r="77" spans="1:287" s="51" customFormat="1" x14ac:dyDescent="0.2">
      <c r="A77" s="47"/>
      <c r="B77" s="48"/>
      <c r="C77" s="48"/>
      <c r="D77" s="49"/>
      <c r="E77" s="50"/>
      <c r="F77" s="50"/>
      <c r="G77" s="50"/>
      <c r="H77" s="50"/>
      <c r="I77" s="50"/>
      <c r="J77" s="50"/>
      <c r="K77" s="50"/>
      <c r="L77" s="50"/>
      <c r="N77" s="50"/>
      <c r="O77" s="50"/>
      <c r="P77" s="193"/>
      <c r="Q77" s="159"/>
      <c r="R77" s="159"/>
      <c r="S77" s="159"/>
      <c r="T77" s="159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  <c r="FP77" s="50"/>
      <c r="FQ77" s="50"/>
      <c r="FR77" s="50"/>
      <c r="FS77" s="50"/>
      <c r="FT77" s="50"/>
      <c r="FU77" s="50"/>
      <c r="FV77" s="50"/>
      <c r="FW77" s="50"/>
      <c r="FX77" s="50"/>
      <c r="FY77" s="50"/>
      <c r="FZ77" s="50"/>
      <c r="GA77" s="50"/>
      <c r="GB77" s="50"/>
      <c r="GC77" s="50"/>
      <c r="GD77" s="50"/>
      <c r="GE77" s="50"/>
      <c r="GF77" s="50"/>
      <c r="GG77" s="50"/>
      <c r="GH77" s="50"/>
      <c r="GI77" s="50"/>
      <c r="GJ77" s="50"/>
      <c r="GK77" s="50"/>
      <c r="GL77" s="50"/>
      <c r="GM77" s="50"/>
      <c r="GN77" s="50"/>
      <c r="GO77" s="50"/>
      <c r="GP77" s="50"/>
      <c r="GQ77" s="50"/>
      <c r="GR77" s="50"/>
      <c r="GS77" s="50"/>
      <c r="GT77" s="50"/>
      <c r="GU77" s="50"/>
      <c r="GV77" s="50"/>
      <c r="GW77" s="50"/>
      <c r="GX77" s="50"/>
      <c r="GY77" s="50"/>
      <c r="GZ77" s="50"/>
      <c r="HA77" s="50"/>
      <c r="HB77" s="50"/>
      <c r="HC77" s="50"/>
      <c r="HD77" s="50"/>
      <c r="HE77" s="50"/>
      <c r="HF77" s="50"/>
      <c r="HG77" s="50"/>
      <c r="HH77" s="50"/>
      <c r="HI77" s="50"/>
      <c r="HJ77" s="50"/>
      <c r="HK77" s="50"/>
      <c r="HL77" s="50"/>
      <c r="HM77" s="50"/>
      <c r="HN77" s="50"/>
      <c r="HO77" s="50"/>
      <c r="HP77" s="50"/>
      <c r="HQ77" s="50"/>
      <c r="HR77" s="50"/>
      <c r="HS77" s="50"/>
      <c r="HT77" s="50"/>
      <c r="HU77" s="50"/>
      <c r="HV77" s="50"/>
      <c r="HW77" s="50"/>
      <c r="HX77" s="50"/>
      <c r="HY77" s="50"/>
      <c r="HZ77" s="50"/>
      <c r="IA77" s="50"/>
      <c r="IB77" s="50"/>
      <c r="IC77" s="50"/>
      <c r="ID77" s="50"/>
      <c r="IE77" s="50"/>
      <c r="IF77" s="50"/>
      <c r="IG77" s="50"/>
      <c r="IH77" s="50"/>
      <c r="II77" s="50"/>
      <c r="IJ77" s="50"/>
      <c r="IK77" s="50"/>
      <c r="IL77" s="50"/>
      <c r="IM77" s="50"/>
      <c r="IN77" s="50"/>
      <c r="IO77" s="50"/>
      <c r="IP77" s="50"/>
      <c r="IQ77" s="50"/>
      <c r="IR77" s="50"/>
      <c r="IS77" s="50"/>
      <c r="IT77" s="50"/>
      <c r="IU77" s="50"/>
      <c r="IV77" s="50"/>
      <c r="IW77" s="50"/>
      <c r="IX77" s="50"/>
      <c r="IY77" s="50"/>
      <c r="IZ77" s="50"/>
      <c r="JA77" s="50"/>
      <c r="JB77" s="50"/>
      <c r="JC77" s="50"/>
      <c r="JD77" s="50"/>
      <c r="JE77" s="50"/>
      <c r="JF77" s="50"/>
      <c r="JG77" s="50"/>
      <c r="JH77" s="50"/>
      <c r="JI77" s="50"/>
      <c r="JJ77" s="50"/>
      <c r="JK77" s="50"/>
      <c r="JL77" s="50"/>
      <c r="JM77" s="50"/>
      <c r="JN77" s="50"/>
      <c r="JO77" s="50"/>
      <c r="JP77" s="50"/>
      <c r="JQ77" s="50"/>
      <c r="JR77" s="50"/>
      <c r="JS77" s="50"/>
      <c r="JT77" s="50"/>
      <c r="JU77" s="50"/>
      <c r="JV77" s="50"/>
      <c r="JW77" s="50"/>
      <c r="JX77" s="50"/>
      <c r="JY77" s="50"/>
      <c r="JZ77" s="50"/>
      <c r="KA77" s="50"/>
    </row>
    <row r="78" spans="1:287" s="51" customFormat="1" x14ac:dyDescent="0.2">
      <c r="A78" s="47"/>
      <c r="B78" s="48"/>
      <c r="C78" s="48"/>
      <c r="D78" s="49"/>
      <c r="E78" s="50"/>
      <c r="F78" s="50"/>
      <c r="G78" s="50"/>
      <c r="H78" s="50"/>
      <c r="I78" s="50"/>
      <c r="J78" s="50"/>
      <c r="K78" s="50"/>
      <c r="L78" s="50"/>
      <c r="N78" s="50"/>
      <c r="O78" s="50"/>
      <c r="P78" s="193"/>
      <c r="Q78" s="159"/>
      <c r="R78" s="159"/>
      <c r="S78" s="159"/>
      <c r="T78" s="159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  <c r="FP78" s="50"/>
      <c r="FQ78" s="50"/>
      <c r="FR78" s="50"/>
      <c r="FS78" s="50"/>
      <c r="FT78" s="50"/>
      <c r="FU78" s="50"/>
      <c r="FV78" s="50"/>
      <c r="FW78" s="50"/>
      <c r="FX78" s="50"/>
      <c r="FY78" s="50"/>
      <c r="FZ78" s="50"/>
      <c r="GA78" s="50"/>
      <c r="GB78" s="50"/>
      <c r="GC78" s="50"/>
      <c r="GD78" s="50"/>
      <c r="GE78" s="50"/>
      <c r="GF78" s="50"/>
      <c r="GG78" s="50"/>
      <c r="GH78" s="50"/>
      <c r="GI78" s="50"/>
      <c r="GJ78" s="50"/>
      <c r="GK78" s="50"/>
      <c r="GL78" s="50"/>
      <c r="GM78" s="50"/>
      <c r="GN78" s="50"/>
      <c r="GO78" s="50"/>
      <c r="GP78" s="50"/>
      <c r="GQ78" s="50"/>
      <c r="GR78" s="50"/>
      <c r="GS78" s="50"/>
      <c r="GT78" s="50"/>
      <c r="GU78" s="50"/>
      <c r="GV78" s="50"/>
      <c r="GW78" s="50"/>
      <c r="GX78" s="50"/>
      <c r="GY78" s="50"/>
      <c r="GZ78" s="50"/>
      <c r="HA78" s="50"/>
      <c r="HB78" s="50"/>
      <c r="HC78" s="50"/>
      <c r="HD78" s="50"/>
      <c r="HE78" s="50"/>
      <c r="HF78" s="50"/>
      <c r="HG78" s="50"/>
      <c r="HH78" s="50"/>
      <c r="HI78" s="50"/>
      <c r="HJ78" s="50"/>
      <c r="HK78" s="50"/>
      <c r="HL78" s="50"/>
      <c r="HM78" s="50"/>
      <c r="HN78" s="50"/>
      <c r="HO78" s="50"/>
      <c r="HP78" s="50"/>
      <c r="HQ78" s="50"/>
      <c r="HR78" s="50"/>
      <c r="HS78" s="50"/>
      <c r="HT78" s="50"/>
      <c r="HU78" s="50"/>
      <c r="HV78" s="50"/>
      <c r="HW78" s="50"/>
      <c r="HX78" s="50"/>
      <c r="HY78" s="50"/>
      <c r="HZ78" s="50"/>
      <c r="IA78" s="50"/>
      <c r="IB78" s="50"/>
      <c r="IC78" s="50"/>
      <c r="ID78" s="50"/>
      <c r="IE78" s="50"/>
      <c r="IF78" s="50"/>
      <c r="IG78" s="50"/>
      <c r="IH78" s="50"/>
      <c r="II78" s="50"/>
      <c r="IJ78" s="50"/>
      <c r="IK78" s="50"/>
      <c r="IL78" s="50"/>
      <c r="IM78" s="50"/>
      <c r="IN78" s="50"/>
      <c r="IO78" s="50"/>
      <c r="IP78" s="50"/>
      <c r="IQ78" s="50"/>
      <c r="IR78" s="50"/>
      <c r="IS78" s="50"/>
      <c r="IT78" s="50"/>
      <c r="IU78" s="50"/>
      <c r="IV78" s="50"/>
      <c r="IW78" s="50"/>
      <c r="IX78" s="50"/>
      <c r="IY78" s="50"/>
      <c r="IZ78" s="50"/>
      <c r="JA78" s="50"/>
      <c r="JB78" s="50"/>
      <c r="JC78" s="50"/>
      <c r="JD78" s="50"/>
      <c r="JE78" s="50"/>
      <c r="JF78" s="50"/>
      <c r="JG78" s="50"/>
      <c r="JH78" s="50"/>
      <c r="JI78" s="50"/>
      <c r="JJ78" s="50"/>
      <c r="JK78" s="50"/>
      <c r="JL78" s="50"/>
      <c r="JM78" s="50"/>
      <c r="JN78" s="50"/>
      <c r="JO78" s="50"/>
      <c r="JP78" s="50"/>
      <c r="JQ78" s="50"/>
      <c r="JR78" s="50"/>
      <c r="JS78" s="50"/>
      <c r="JT78" s="50"/>
      <c r="JU78" s="50"/>
      <c r="JV78" s="50"/>
      <c r="JW78" s="50"/>
      <c r="JX78" s="50"/>
      <c r="JY78" s="50"/>
      <c r="JZ78" s="50"/>
      <c r="KA78" s="50"/>
    </row>
    <row r="79" spans="1:287" x14ac:dyDescent="0.2">
      <c r="AE79" s="50"/>
      <c r="AF79" s="50"/>
    </row>
    <row r="80" spans="1:287" x14ac:dyDescent="0.2">
      <c r="AE80" s="50"/>
      <c r="AF80" s="50"/>
    </row>
    <row r="81" spans="31:32" x14ac:dyDescent="0.2">
      <c r="AE81" s="50"/>
      <c r="AF81" s="50"/>
    </row>
    <row r="82" spans="31:32" x14ac:dyDescent="0.2">
      <c r="AE82" s="50"/>
      <c r="AF82" s="50"/>
    </row>
    <row r="83" spans="31:32" x14ac:dyDescent="0.2">
      <c r="AE83" s="50"/>
      <c r="AF83" s="50"/>
    </row>
    <row r="98" spans="2:289" s="47" customFormat="1" ht="48" customHeight="1" x14ac:dyDescent="0.2">
      <c r="B98" s="48"/>
      <c r="C98" s="48"/>
      <c r="D98" s="49"/>
      <c r="E98" s="50"/>
      <c r="F98" s="50"/>
      <c r="G98" s="50"/>
      <c r="H98" s="50"/>
      <c r="I98" s="50"/>
      <c r="J98" s="50"/>
      <c r="K98" s="50"/>
      <c r="L98" s="50"/>
      <c r="M98" s="51"/>
      <c r="N98" s="50"/>
      <c r="O98" s="50"/>
      <c r="P98" s="193"/>
      <c r="Q98" s="51"/>
      <c r="R98" s="51"/>
      <c r="S98" s="51"/>
      <c r="T98" s="51"/>
      <c r="U98" s="51"/>
      <c r="V98" s="51"/>
      <c r="W98" s="51"/>
      <c r="X98" s="51"/>
      <c r="Y98" s="51"/>
      <c r="Z98" s="51"/>
      <c r="AA98" s="51"/>
      <c r="AB98" s="51"/>
      <c r="AC98" s="51"/>
      <c r="AD98" s="51"/>
      <c r="AE98" s="51"/>
      <c r="AF98" s="51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  <c r="FP98" s="50"/>
      <c r="FQ98" s="50"/>
      <c r="FR98" s="50"/>
      <c r="FS98" s="50"/>
      <c r="FT98" s="50"/>
      <c r="FU98" s="50"/>
      <c r="FV98" s="50"/>
      <c r="FW98" s="50"/>
      <c r="FX98" s="50"/>
      <c r="FY98" s="50"/>
      <c r="FZ98" s="50"/>
      <c r="GA98" s="50"/>
      <c r="GB98" s="50"/>
      <c r="GC98" s="50"/>
      <c r="GD98" s="50"/>
      <c r="GE98" s="50"/>
      <c r="GF98" s="50"/>
      <c r="GG98" s="50"/>
      <c r="GH98" s="50"/>
      <c r="GI98" s="50"/>
      <c r="GJ98" s="50"/>
      <c r="GK98" s="50"/>
      <c r="GL98" s="50"/>
      <c r="GM98" s="50"/>
      <c r="GN98" s="50"/>
      <c r="GO98" s="50"/>
      <c r="GP98" s="50"/>
      <c r="GQ98" s="50"/>
      <c r="GR98" s="50"/>
      <c r="GS98" s="50"/>
      <c r="GT98" s="50"/>
      <c r="GU98" s="50"/>
      <c r="GV98" s="50"/>
      <c r="GW98" s="50"/>
      <c r="GX98" s="50"/>
      <c r="GY98" s="50"/>
      <c r="GZ98" s="50"/>
      <c r="HA98" s="50"/>
      <c r="HB98" s="50"/>
      <c r="HC98" s="50"/>
      <c r="HD98" s="50"/>
      <c r="HE98" s="50"/>
      <c r="HF98" s="50"/>
      <c r="HG98" s="50"/>
      <c r="HH98" s="50"/>
      <c r="HI98" s="50"/>
      <c r="HJ98" s="50"/>
      <c r="HK98" s="50"/>
      <c r="HL98" s="50"/>
      <c r="HM98" s="50"/>
      <c r="HN98" s="50"/>
      <c r="HO98" s="50"/>
      <c r="HP98" s="50"/>
      <c r="HQ98" s="50"/>
      <c r="HR98" s="50"/>
      <c r="HS98" s="50"/>
      <c r="HT98" s="50"/>
      <c r="HU98" s="50"/>
      <c r="HV98" s="50"/>
      <c r="HW98" s="50"/>
      <c r="HX98" s="50"/>
      <c r="HY98" s="50"/>
      <c r="HZ98" s="50"/>
      <c r="IA98" s="50"/>
      <c r="IB98" s="50"/>
      <c r="IC98" s="50"/>
      <c r="ID98" s="50"/>
      <c r="IE98" s="50"/>
      <c r="IF98" s="50"/>
      <c r="IG98" s="50"/>
      <c r="IH98" s="50"/>
      <c r="II98" s="50"/>
      <c r="IJ98" s="50"/>
      <c r="IK98" s="50"/>
      <c r="IL98" s="50"/>
      <c r="IM98" s="50"/>
      <c r="IN98" s="50"/>
      <c r="IO98" s="50"/>
      <c r="IP98" s="50"/>
      <c r="IQ98" s="50"/>
      <c r="IR98" s="50"/>
      <c r="IS98" s="50"/>
      <c r="IT98" s="50"/>
      <c r="IU98" s="50"/>
      <c r="IV98" s="50"/>
      <c r="IW98" s="50"/>
      <c r="IX98" s="50"/>
      <c r="IY98" s="50"/>
      <c r="IZ98" s="50"/>
      <c r="JA98" s="50"/>
      <c r="JB98" s="50"/>
      <c r="JC98" s="50"/>
      <c r="JD98" s="50"/>
      <c r="JE98" s="50"/>
      <c r="JF98" s="50"/>
      <c r="JG98" s="50"/>
      <c r="JH98" s="50"/>
      <c r="JI98" s="50"/>
      <c r="JJ98" s="50"/>
      <c r="JK98" s="50"/>
      <c r="JL98" s="50"/>
      <c r="JM98" s="50"/>
      <c r="JN98" s="50"/>
      <c r="JO98" s="50"/>
      <c r="JP98" s="50"/>
      <c r="JQ98" s="50"/>
      <c r="JR98" s="50"/>
      <c r="JS98" s="50"/>
      <c r="JT98" s="50"/>
      <c r="JU98" s="50"/>
      <c r="JV98" s="50"/>
      <c r="JW98" s="50"/>
      <c r="JX98" s="50"/>
      <c r="JY98" s="50"/>
      <c r="JZ98" s="50"/>
      <c r="KA98" s="50"/>
      <c r="KB98" s="50"/>
      <c r="KC98" s="50"/>
    </row>
    <row r="99" spans="2:289" s="47" customFormat="1" ht="48" customHeight="1" x14ac:dyDescent="0.2">
      <c r="B99" s="48"/>
      <c r="C99" s="48"/>
      <c r="D99" s="49"/>
      <c r="E99" s="50"/>
      <c r="F99" s="50"/>
      <c r="G99" s="50"/>
      <c r="H99" s="50"/>
      <c r="I99" s="50"/>
      <c r="J99" s="50"/>
      <c r="K99" s="50"/>
      <c r="L99" s="50"/>
      <c r="M99" s="51"/>
      <c r="N99" s="50"/>
      <c r="O99" s="50"/>
      <c r="P99" s="193"/>
      <c r="Q99" s="51"/>
      <c r="R99" s="51"/>
      <c r="S99" s="51"/>
      <c r="T99" s="51"/>
      <c r="U99" s="51"/>
      <c r="V99" s="51"/>
      <c r="W99" s="51"/>
      <c r="X99" s="51"/>
      <c r="Y99" s="51"/>
      <c r="Z99" s="51"/>
      <c r="AA99" s="51"/>
      <c r="AB99" s="51"/>
      <c r="AC99" s="51"/>
      <c r="AD99" s="51"/>
      <c r="AE99" s="51"/>
      <c r="AF99" s="51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  <c r="FP99" s="50"/>
      <c r="FQ99" s="50"/>
      <c r="FR99" s="50"/>
      <c r="FS99" s="50"/>
      <c r="FT99" s="50"/>
      <c r="FU99" s="50"/>
      <c r="FV99" s="50"/>
      <c r="FW99" s="50"/>
      <c r="FX99" s="50"/>
      <c r="FY99" s="50"/>
      <c r="FZ99" s="50"/>
      <c r="GA99" s="50"/>
      <c r="GB99" s="50"/>
      <c r="GC99" s="50"/>
      <c r="GD99" s="50"/>
      <c r="GE99" s="50"/>
      <c r="GF99" s="50"/>
      <c r="GG99" s="50"/>
      <c r="GH99" s="50"/>
      <c r="GI99" s="50"/>
      <c r="GJ99" s="50"/>
      <c r="GK99" s="50"/>
      <c r="GL99" s="50"/>
      <c r="GM99" s="50"/>
      <c r="GN99" s="50"/>
      <c r="GO99" s="50"/>
      <c r="GP99" s="50"/>
      <c r="GQ99" s="50"/>
      <c r="GR99" s="50"/>
      <c r="GS99" s="50"/>
      <c r="GT99" s="50"/>
      <c r="GU99" s="50"/>
      <c r="GV99" s="50"/>
      <c r="GW99" s="50"/>
      <c r="GX99" s="50"/>
      <c r="GY99" s="50"/>
      <c r="GZ99" s="50"/>
      <c r="HA99" s="50"/>
      <c r="HB99" s="50"/>
      <c r="HC99" s="50"/>
      <c r="HD99" s="50"/>
      <c r="HE99" s="50"/>
      <c r="HF99" s="50"/>
      <c r="HG99" s="50"/>
      <c r="HH99" s="50"/>
      <c r="HI99" s="50"/>
      <c r="HJ99" s="50"/>
      <c r="HK99" s="50"/>
      <c r="HL99" s="50"/>
      <c r="HM99" s="50"/>
      <c r="HN99" s="50"/>
      <c r="HO99" s="50"/>
      <c r="HP99" s="50"/>
      <c r="HQ99" s="50"/>
      <c r="HR99" s="50"/>
      <c r="HS99" s="50"/>
      <c r="HT99" s="50"/>
      <c r="HU99" s="50"/>
      <c r="HV99" s="50"/>
      <c r="HW99" s="50"/>
      <c r="HX99" s="50"/>
      <c r="HY99" s="50"/>
      <c r="HZ99" s="50"/>
      <c r="IA99" s="50"/>
      <c r="IB99" s="50"/>
      <c r="IC99" s="50"/>
      <c r="ID99" s="50"/>
      <c r="IE99" s="50"/>
      <c r="IF99" s="50"/>
      <c r="IG99" s="50"/>
      <c r="IH99" s="50"/>
      <c r="II99" s="50"/>
      <c r="IJ99" s="50"/>
      <c r="IK99" s="50"/>
      <c r="IL99" s="50"/>
      <c r="IM99" s="50"/>
      <c r="IN99" s="50"/>
      <c r="IO99" s="50"/>
      <c r="IP99" s="50"/>
      <c r="IQ99" s="50"/>
      <c r="IR99" s="50"/>
      <c r="IS99" s="50"/>
      <c r="IT99" s="50"/>
      <c r="IU99" s="50"/>
      <c r="IV99" s="50"/>
      <c r="IW99" s="50"/>
      <c r="IX99" s="50"/>
      <c r="IY99" s="50"/>
      <c r="IZ99" s="50"/>
      <c r="JA99" s="50"/>
      <c r="JB99" s="50"/>
      <c r="JC99" s="50"/>
      <c r="JD99" s="50"/>
      <c r="JE99" s="50"/>
      <c r="JF99" s="50"/>
      <c r="JG99" s="50"/>
      <c r="JH99" s="50"/>
      <c r="JI99" s="50"/>
      <c r="JJ99" s="50"/>
      <c r="JK99" s="50"/>
      <c r="JL99" s="50"/>
      <c r="JM99" s="50"/>
      <c r="JN99" s="50"/>
      <c r="JO99" s="50"/>
      <c r="JP99" s="50"/>
      <c r="JQ99" s="50"/>
      <c r="JR99" s="50"/>
      <c r="JS99" s="50"/>
      <c r="JT99" s="50"/>
      <c r="JU99" s="50"/>
      <c r="JV99" s="50"/>
      <c r="JW99" s="50"/>
      <c r="JX99" s="50"/>
      <c r="JY99" s="50"/>
      <c r="JZ99" s="50"/>
      <c r="KA99" s="50"/>
      <c r="KB99" s="50"/>
      <c r="KC99" s="50"/>
    </row>
    <row r="100" spans="2:289" s="47" customFormat="1" ht="48" customHeight="1" x14ac:dyDescent="0.2">
      <c r="B100" s="48"/>
      <c r="C100" s="48"/>
      <c r="D100" s="49"/>
      <c r="E100" s="50"/>
      <c r="F100" s="50"/>
      <c r="G100" s="50"/>
      <c r="H100" s="50"/>
      <c r="I100" s="50"/>
      <c r="J100" s="50"/>
      <c r="K100" s="50"/>
      <c r="L100" s="50"/>
      <c r="M100" s="51"/>
      <c r="N100" s="50"/>
      <c r="O100" s="50"/>
      <c r="P100" s="193"/>
      <c r="Q100" s="51"/>
      <c r="R100" s="51"/>
      <c r="S100" s="51"/>
      <c r="T100" s="51"/>
      <c r="U100" s="51"/>
      <c r="V100" s="51"/>
      <c r="W100" s="51"/>
      <c r="X100" s="51"/>
      <c r="Y100" s="51"/>
      <c r="Z100" s="51"/>
      <c r="AA100" s="51"/>
      <c r="AB100" s="51"/>
      <c r="AC100" s="51"/>
      <c r="AD100" s="51"/>
      <c r="AE100" s="51"/>
      <c r="AF100" s="51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  <c r="FP100" s="50"/>
      <c r="FQ100" s="50"/>
      <c r="FR100" s="50"/>
      <c r="FS100" s="50"/>
      <c r="FT100" s="50"/>
      <c r="FU100" s="50"/>
      <c r="FV100" s="50"/>
      <c r="FW100" s="50"/>
      <c r="FX100" s="50"/>
      <c r="FY100" s="50"/>
      <c r="FZ100" s="50"/>
      <c r="GA100" s="50"/>
      <c r="GB100" s="50"/>
      <c r="GC100" s="50"/>
      <c r="GD100" s="50"/>
      <c r="GE100" s="50"/>
      <c r="GF100" s="50"/>
      <c r="GG100" s="50"/>
      <c r="GH100" s="50"/>
      <c r="GI100" s="50"/>
      <c r="GJ100" s="50"/>
      <c r="GK100" s="50"/>
      <c r="GL100" s="50"/>
      <c r="GM100" s="50"/>
      <c r="GN100" s="50"/>
      <c r="GO100" s="50"/>
      <c r="GP100" s="50"/>
      <c r="GQ100" s="50"/>
      <c r="GR100" s="50"/>
      <c r="GS100" s="50"/>
      <c r="GT100" s="50"/>
      <c r="GU100" s="50"/>
      <c r="GV100" s="50"/>
      <c r="GW100" s="50"/>
      <c r="GX100" s="50"/>
      <c r="GY100" s="50"/>
      <c r="GZ100" s="50"/>
      <c r="HA100" s="50"/>
      <c r="HB100" s="50"/>
      <c r="HC100" s="50"/>
      <c r="HD100" s="50"/>
      <c r="HE100" s="50"/>
      <c r="HF100" s="50"/>
      <c r="HG100" s="50"/>
      <c r="HH100" s="50"/>
      <c r="HI100" s="50"/>
      <c r="HJ100" s="50"/>
      <c r="HK100" s="50"/>
      <c r="HL100" s="50"/>
      <c r="HM100" s="50"/>
      <c r="HN100" s="50"/>
      <c r="HO100" s="50"/>
      <c r="HP100" s="50"/>
      <c r="HQ100" s="50"/>
      <c r="HR100" s="50"/>
      <c r="HS100" s="50"/>
      <c r="HT100" s="50"/>
      <c r="HU100" s="50"/>
      <c r="HV100" s="50"/>
      <c r="HW100" s="50"/>
      <c r="HX100" s="50"/>
      <c r="HY100" s="50"/>
      <c r="HZ100" s="50"/>
      <c r="IA100" s="50"/>
      <c r="IB100" s="50"/>
      <c r="IC100" s="50"/>
      <c r="ID100" s="50"/>
      <c r="IE100" s="50"/>
      <c r="IF100" s="50"/>
      <c r="IG100" s="50"/>
      <c r="IH100" s="50"/>
      <c r="II100" s="50"/>
      <c r="IJ100" s="50"/>
      <c r="IK100" s="50"/>
      <c r="IL100" s="50"/>
      <c r="IM100" s="50"/>
      <c r="IN100" s="50"/>
      <c r="IO100" s="50"/>
      <c r="IP100" s="50"/>
      <c r="IQ100" s="50"/>
      <c r="IR100" s="50"/>
      <c r="IS100" s="50"/>
      <c r="IT100" s="50"/>
      <c r="IU100" s="50"/>
      <c r="IV100" s="50"/>
      <c r="IW100" s="50"/>
      <c r="IX100" s="50"/>
      <c r="IY100" s="50"/>
      <c r="IZ100" s="50"/>
      <c r="JA100" s="50"/>
      <c r="JB100" s="50"/>
      <c r="JC100" s="50"/>
      <c r="JD100" s="50"/>
      <c r="JE100" s="50"/>
      <c r="JF100" s="50"/>
      <c r="JG100" s="50"/>
      <c r="JH100" s="50"/>
      <c r="JI100" s="50"/>
      <c r="JJ100" s="50"/>
      <c r="JK100" s="50"/>
      <c r="JL100" s="50"/>
      <c r="JM100" s="50"/>
      <c r="JN100" s="50"/>
      <c r="JO100" s="50"/>
      <c r="JP100" s="50"/>
      <c r="JQ100" s="50"/>
      <c r="JR100" s="50"/>
      <c r="JS100" s="50"/>
      <c r="JT100" s="50"/>
      <c r="JU100" s="50"/>
      <c r="JV100" s="50"/>
      <c r="JW100" s="50"/>
      <c r="JX100" s="50"/>
      <c r="JY100" s="50"/>
      <c r="JZ100" s="50"/>
      <c r="KA100" s="50"/>
      <c r="KB100" s="50"/>
      <c r="KC100" s="50"/>
    </row>
  </sheetData>
  <mergeCells count="1">
    <mergeCell ref="B53:B54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H21"/>
  <sheetViews>
    <sheetView tabSelected="1" zoomScale="90" zoomScaleNormal="90" workbookViewId="0">
      <selection activeCell="E8" sqref="E8"/>
    </sheetView>
  </sheetViews>
  <sheetFormatPr defaultRowHeight="15" x14ac:dyDescent="0.25"/>
  <cols>
    <col min="1" max="1" width="40.7109375" customWidth="1"/>
    <col min="2" max="2" width="44.5703125" customWidth="1"/>
    <col min="3" max="3" width="45.85546875" customWidth="1"/>
    <col min="8" max="8" width="48.28515625" customWidth="1"/>
    <col min="10" max="10" width="8.140625" customWidth="1"/>
    <col min="11" max="11" width="9.140625" customWidth="1"/>
    <col min="17" max="17" width="10.28515625" customWidth="1"/>
  </cols>
  <sheetData>
    <row r="1" spans="1:8" ht="33.75" customHeight="1" x14ac:dyDescent="0.25">
      <c r="A1" s="262" t="s">
        <v>274</v>
      </c>
      <c r="B1" s="262"/>
      <c r="C1" s="262"/>
      <c r="D1" s="113"/>
      <c r="E1" s="113"/>
      <c r="F1" s="113"/>
      <c r="G1" s="113"/>
      <c r="H1" s="113"/>
    </row>
    <row r="3" spans="1:8" ht="15.75" x14ac:dyDescent="0.25">
      <c r="A3" s="263" t="s">
        <v>185</v>
      </c>
      <c r="B3" s="263"/>
      <c r="C3" s="263"/>
    </row>
    <row r="4" spans="1:8" ht="15.75" x14ac:dyDescent="0.25">
      <c r="A4" s="264" t="s">
        <v>186</v>
      </c>
      <c r="B4" s="264"/>
      <c r="C4" s="264"/>
    </row>
    <row r="5" spans="1:8" ht="15.75" x14ac:dyDescent="0.25">
      <c r="A5" s="123"/>
      <c r="B5" s="123"/>
      <c r="C5" s="123"/>
    </row>
    <row r="6" spans="1:8" ht="15.75" x14ac:dyDescent="0.25">
      <c r="A6" s="259"/>
      <c r="B6" s="259"/>
      <c r="C6" s="259"/>
    </row>
    <row r="7" spans="1:8" ht="15.75" x14ac:dyDescent="0.25">
      <c r="A7" s="260" t="s">
        <v>188</v>
      </c>
      <c r="B7" s="120" t="s">
        <v>189</v>
      </c>
      <c r="C7" s="120" t="s">
        <v>190</v>
      </c>
    </row>
    <row r="8" spans="1:8" ht="29.25" customHeight="1" x14ac:dyDescent="0.25">
      <c r="A8" s="261"/>
      <c r="B8" s="124">
        <v>13</v>
      </c>
      <c r="C8" s="124">
        <v>11</v>
      </c>
    </row>
    <row r="9" spans="1:8" ht="15.75" x14ac:dyDescent="0.25">
      <c r="A9" s="123"/>
      <c r="B9" s="123"/>
      <c r="C9" s="123"/>
    </row>
    <row r="11" spans="1:8" ht="31.5" x14ac:dyDescent="0.25">
      <c r="A11" s="114" t="s">
        <v>182</v>
      </c>
      <c r="B11" s="114" t="s">
        <v>184</v>
      </c>
      <c r="C11" s="114" t="s">
        <v>187</v>
      </c>
    </row>
    <row r="12" spans="1:8" ht="18" customHeight="1" x14ac:dyDescent="0.25">
      <c r="A12" s="195" t="s">
        <v>227</v>
      </c>
      <c r="B12" s="194" t="s">
        <v>223</v>
      </c>
      <c r="C12" s="194" t="s">
        <v>214</v>
      </c>
    </row>
    <row r="13" spans="1:8" ht="18" customHeight="1" x14ac:dyDescent="0.25">
      <c r="A13" s="195" t="s">
        <v>197</v>
      </c>
      <c r="B13" s="196" t="s">
        <v>215</v>
      </c>
      <c r="C13" s="194">
        <v>52606401000</v>
      </c>
    </row>
    <row r="14" spans="1:8" ht="18" customHeight="1" x14ac:dyDescent="0.25">
      <c r="A14" s="195" t="s">
        <v>198</v>
      </c>
      <c r="B14" s="196" t="s">
        <v>216</v>
      </c>
      <c r="C14" s="194">
        <v>52606402000</v>
      </c>
    </row>
    <row r="15" spans="1:8" ht="18" customHeight="1" x14ac:dyDescent="0.25">
      <c r="A15" s="195" t="s">
        <v>199</v>
      </c>
      <c r="B15" s="194" t="s">
        <v>217</v>
      </c>
      <c r="C15" s="194" t="s">
        <v>208</v>
      </c>
    </row>
    <row r="16" spans="1:8" ht="18" customHeight="1" x14ac:dyDescent="0.25">
      <c r="A16" s="195" t="s">
        <v>200</v>
      </c>
      <c r="B16" s="196" t="s">
        <v>218</v>
      </c>
      <c r="C16" s="194">
        <v>52606416000</v>
      </c>
    </row>
    <row r="17" spans="1:3" ht="18" customHeight="1" x14ac:dyDescent="0.25">
      <c r="A17" s="195" t="s">
        <v>201</v>
      </c>
      <c r="B17" s="196" t="s">
        <v>219</v>
      </c>
      <c r="C17" s="196" t="s">
        <v>210</v>
      </c>
    </row>
    <row r="18" spans="1:3" ht="18" customHeight="1" x14ac:dyDescent="0.25">
      <c r="A18" s="195" t="s">
        <v>202</v>
      </c>
      <c r="B18" s="196" t="s">
        <v>220</v>
      </c>
      <c r="C18" s="196" t="s">
        <v>211</v>
      </c>
    </row>
    <row r="19" spans="1:3" ht="18" customHeight="1" x14ac:dyDescent="0.25">
      <c r="A19" s="195" t="s">
        <v>203</v>
      </c>
      <c r="B19" s="196" t="s">
        <v>221</v>
      </c>
      <c r="C19" s="196" t="s">
        <v>212</v>
      </c>
    </row>
    <row r="20" spans="1:3" ht="18" customHeight="1" x14ac:dyDescent="0.25">
      <c r="A20" s="195" t="s">
        <v>204</v>
      </c>
      <c r="B20" s="196" t="s">
        <v>222</v>
      </c>
      <c r="C20" s="196" t="s">
        <v>213</v>
      </c>
    </row>
    <row r="21" spans="1:3" ht="19.5" customHeight="1" x14ac:dyDescent="0.25"/>
  </sheetData>
  <mergeCells count="5">
    <mergeCell ref="A6:C6"/>
    <mergeCell ref="A7:A8"/>
    <mergeCell ref="A1:C1"/>
    <mergeCell ref="A3:C3"/>
    <mergeCell ref="A4:C4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46"/>
  <sheetViews>
    <sheetView zoomScale="80" zoomScaleNormal="80" workbookViewId="0">
      <pane xSplit="3" ySplit="10" topLeftCell="D11" activePane="bottomRight" state="frozen"/>
      <selection pane="topRight" activeCell="D1" sqref="D1"/>
      <selection pane="bottomLeft" activeCell="A11" sqref="A11"/>
      <selection pane="bottomRight" activeCell="G8" sqref="G8"/>
    </sheetView>
  </sheetViews>
  <sheetFormatPr defaultRowHeight="15" x14ac:dyDescent="0.25"/>
  <cols>
    <col min="1" max="1" width="50.140625" style="58" customWidth="1"/>
    <col min="2" max="2" width="26.85546875" style="58" customWidth="1"/>
    <col min="3" max="4" width="27.7109375" style="58" customWidth="1"/>
    <col min="5" max="5" width="11.7109375" style="58" customWidth="1"/>
    <col min="6" max="6" width="11.5703125" style="58" customWidth="1"/>
    <col min="7" max="7" width="9.28515625" style="58" customWidth="1"/>
    <col min="8" max="8" width="10.28515625" style="58" customWidth="1"/>
    <col min="9" max="9" width="9.28515625" style="58" customWidth="1"/>
    <col min="10" max="10" width="9.5703125" style="58" customWidth="1"/>
    <col min="11" max="16384" width="9.140625" style="58"/>
  </cols>
  <sheetData>
    <row r="1" spans="1:4" ht="29.25" customHeight="1" x14ac:dyDescent="0.3">
      <c r="A1" s="268" t="s">
        <v>183</v>
      </c>
      <c r="B1" s="268"/>
      <c r="C1" s="268"/>
      <c r="D1" s="269"/>
    </row>
    <row r="2" spans="1:4" ht="60.75" customHeight="1" x14ac:dyDescent="0.25">
      <c r="A2" s="270" t="s">
        <v>269</v>
      </c>
      <c r="B2" s="271"/>
      <c r="C2" s="271"/>
      <c r="D2" s="272"/>
    </row>
    <row r="3" spans="1:4" ht="74.25" customHeight="1" x14ac:dyDescent="0.25">
      <c r="A3" s="265" t="s">
        <v>270</v>
      </c>
      <c r="B3" s="266"/>
      <c r="C3" s="266"/>
      <c r="D3" s="267"/>
    </row>
    <row r="4" spans="1:4" ht="15.75" customHeight="1" x14ac:dyDescent="0.25">
      <c r="A4" s="117"/>
      <c r="B4" s="118"/>
      <c r="C4" s="118"/>
      <c r="D4" s="119"/>
    </row>
    <row r="5" spans="1:4" ht="36.75" customHeight="1" x14ac:dyDescent="0.25">
      <c r="A5" s="276" t="s">
        <v>111</v>
      </c>
      <c r="B5" s="277"/>
      <c r="C5" s="277"/>
      <c r="D5" s="278"/>
    </row>
    <row r="6" spans="1:4" ht="19.5" customHeight="1" x14ac:dyDescent="0.25">
      <c r="A6" s="52"/>
      <c r="B6" s="52"/>
      <c r="C6" s="52"/>
      <c r="D6" s="52"/>
    </row>
    <row r="7" spans="1:4" ht="15" customHeight="1" x14ac:dyDescent="0.25">
      <c r="A7" s="279" t="s">
        <v>108</v>
      </c>
      <c r="B7" s="279" t="s">
        <v>109</v>
      </c>
      <c r="C7" s="279" t="s">
        <v>110</v>
      </c>
      <c r="D7" s="279" t="s">
        <v>179</v>
      </c>
    </row>
    <row r="8" spans="1:4" ht="42" customHeight="1" x14ac:dyDescent="0.25">
      <c r="A8" s="279"/>
      <c r="B8" s="279"/>
      <c r="C8" s="279"/>
      <c r="D8" s="279"/>
    </row>
    <row r="9" spans="1:4" ht="15" customHeight="1" x14ac:dyDescent="0.25">
      <c r="A9" s="63"/>
      <c r="B9" s="53">
        <v>1</v>
      </c>
      <c r="C9" s="53">
        <v>2</v>
      </c>
      <c r="D9" s="53">
        <v>3</v>
      </c>
    </row>
    <row r="10" spans="1:4" ht="36.75" customHeight="1" x14ac:dyDescent="0.25">
      <c r="A10" s="122" t="s">
        <v>228</v>
      </c>
      <c r="B10" s="67">
        <v>52606000000</v>
      </c>
      <c r="C10" s="68" t="s">
        <v>178</v>
      </c>
      <c r="D10" s="116">
        <f>SUM(D12,D20,D22,D24,D28,D30,D33,D36,)</f>
        <v>0</v>
      </c>
    </row>
    <row r="11" spans="1:4" ht="25.5" customHeight="1" x14ac:dyDescent="0.25">
      <c r="A11" s="103" t="s">
        <v>181</v>
      </c>
      <c r="B11" s="53"/>
      <c r="C11" s="61"/>
      <c r="D11" s="98"/>
    </row>
    <row r="12" spans="1:4" x14ac:dyDescent="0.25">
      <c r="A12" s="60" t="s">
        <v>197</v>
      </c>
      <c r="B12" s="198">
        <v>52606401000</v>
      </c>
      <c r="C12" s="199" t="s">
        <v>178</v>
      </c>
      <c r="D12" s="97"/>
    </row>
    <row r="13" spans="1:4" x14ac:dyDescent="0.25">
      <c r="A13" s="54" t="s">
        <v>229</v>
      </c>
      <c r="B13" s="197" t="s">
        <v>178</v>
      </c>
      <c r="C13" s="200" t="s">
        <v>236</v>
      </c>
      <c r="D13" s="208"/>
    </row>
    <row r="14" spans="1:4" x14ac:dyDescent="0.25">
      <c r="A14" s="54" t="s">
        <v>230</v>
      </c>
      <c r="B14" s="197" t="s">
        <v>178</v>
      </c>
      <c r="C14" s="200" t="s">
        <v>237</v>
      </c>
      <c r="D14" s="209"/>
    </row>
    <row r="15" spans="1:4" x14ac:dyDescent="0.25">
      <c r="A15" s="54" t="s">
        <v>231</v>
      </c>
      <c r="B15" s="197" t="s">
        <v>178</v>
      </c>
      <c r="C15" s="200" t="s">
        <v>238</v>
      </c>
      <c r="D15" s="209"/>
    </row>
    <row r="16" spans="1:4" x14ac:dyDescent="0.25">
      <c r="A16" s="54" t="s">
        <v>232</v>
      </c>
      <c r="B16" s="197" t="s">
        <v>178</v>
      </c>
      <c r="C16" s="200" t="s">
        <v>239</v>
      </c>
      <c r="D16" s="209"/>
    </row>
    <row r="17" spans="1:6" x14ac:dyDescent="0.25">
      <c r="A17" s="54" t="s">
        <v>233</v>
      </c>
      <c r="B17" s="197" t="s">
        <v>178</v>
      </c>
      <c r="C17" s="200" t="s">
        <v>240</v>
      </c>
      <c r="D17" s="209"/>
    </row>
    <row r="18" spans="1:6" x14ac:dyDescent="0.25">
      <c r="A18" s="54" t="s">
        <v>234</v>
      </c>
      <c r="B18" s="197" t="s">
        <v>178</v>
      </c>
      <c r="C18" s="200" t="s">
        <v>241</v>
      </c>
      <c r="D18" s="209"/>
    </row>
    <row r="19" spans="1:6" x14ac:dyDescent="0.25">
      <c r="A19" s="54" t="s">
        <v>235</v>
      </c>
      <c r="B19" s="197" t="s">
        <v>178</v>
      </c>
      <c r="C19" s="200" t="s">
        <v>242</v>
      </c>
      <c r="D19" s="209"/>
    </row>
    <row r="20" spans="1:6" x14ac:dyDescent="0.25">
      <c r="A20" s="60" t="s">
        <v>198</v>
      </c>
      <c r="B20" s="198">
        <v>52606402000</v>
      </c>
      <c r="C20" s="199" t="s">
        <v>178</v>
      </c>
      <c r="D20" s="99"/>
      <c r="F20" s="96"/>
    </row>
    <row r="21" spans="1:6" x14ac:dyDescent="0.25">
      <c r="A21" s="54" t="s">
        <v>243</v>
      </c>
      <c r="B21" s="200" t="s">
        <v>178</v>
      </c>
      <c r="C21" s="200">
        <v>52606402101</v>
      </c>
      <c r="D21" s="209"/>
    </row>
    <row r="22" spans="1:6" x14ac:dyDescent="0.25">
      <c r="A22" s="201" t="s">
        <v>199</v>
      </c>
      <c r="B22" s="203">
        <v>52606404000</v>
      </c>
      <c r="C22" s="204" t="s">
        <v>178</v>
      </c>
      <c r="D22" s="99"/>
    </row>
    <row r="23" spans="1:6" x14ac:dyDescent="0.25">
      <c r="A23" s="202" t="s">
        <v>244</v>
      </c>
      <c r="B23" s="200" t="s">
        <v>178</v>
      </c>
      <c r="C23" s="204" t="s">
        <v>245</v>
      </c>
      <c r="D23" s="209"/>
    </row>
    <row r="24" spans="1:6" x14ac:dyDescent="0.25">
      <c r="A24" s="201" t="s">
        <v>200</v>
      </c>
      <c r="B24" s="205" t="s">
        <v>209</v>
      </c>
      <c r="C24" s="200" t="s">
        <v>178</v>
      </c>
      <c r="D24" s="99"/>
    </row>
    <row r="25" spans="1:6" x14ac:dyDescent="0.25">
      <c r="A25" s="202" t="s">
        <v>246</v>
      </c>
      <c r="B25" s="200" t="s">
        <v>178</v>
      </c>
      <c r="C25" s="204" t="s">
        <v>249</v>
      </c>
      <c r="D25" s="210"/>
    </row>
    <row r="26" spans="1:6" x14ac:dyDescent="0.25">
      <c r="A26" s="202" t="s">
        <v>247</v>
      </c>
      <c r="B26" s="200" t="s">
        <v>178</v>
      </c>
      <c r="C26" s="204" t="s">
        <v>250</v>
      </c>
      <c r="D26" s="210"/>
    </row>
    <row r="27" spans="1:6" x14ac:dyDescent="0.25">
      <c r="A27" s="202" t="s">
        <v>248</v>
      </c>
      <c r="B27" s="200" t="s">
        <v>178</v>
      </c>
      <c r="C27" s="204" t="s">
        <v>251</v>
      </c>
      <c r="D27" s="209"/>
    </row>
    <row r="28" spans="1:6" ht="15" customHeight="1" x14ac:dyDescent="0.25">
      <c r="A28" s="201" t="s">
        <v>201</v>
      </c>
      <c r="B28" s="205" t="s">
        <v>210</v>
      </c>
      <c r="C28" s="199" t="s">
        <v>178</v>
      </c>
      <c r="D28" s="99"/>
    </row>
    <row r="29" spans="1:6" x14ac:dyDescent="0.25">
      <c r="A29" s="202" t="s">
        <v>252</v>
      </c>
      <c r="B29" s="200" t="s">
        <v>178</v>
      </c>
      <c r="C29" s="204" t="s">
        <v>253</v>
      </c>
      <c r="D29" s="209"/>
    </row>
    <row r="30" spans="1:6" x14ac:dyDescent="0.25">
      <c r="A30" s="201" t="s">
        <v>202</v>
      </c>
      <c r="B30" s="205" t="s">
        <v>211</v>
      </c>
      <c r="C30" s="199" t="s">
        <v>178</v>
      </c>
      <c r="D30" s="99"/>
    </row>
    <row r="31" spans="1:6" x14ac:dyDescent="0.25">
      <c r="A31" s="202" t="s">
        <v>254</v>
      </c>
      <c r="B31" s="200" t="s">
        <v>178</v>
      </c>
      <c r="C31" s="204" t="s">
        <v>256</v>
      </c>
      <c r="D31" s="209"/>
    </row>
    <row r="32" spans="1:6" x14ac:dyDescent="0.25">
      <c r="A32" s="202" t="s">
        <v>255</v>
      </c>
      <c r="B32" s="200" t="s">
        <v>178</v>
      </c>
      <c r="C32" s="204" t="s">
        <v>257</v>
      </c>
      <c r="D32" s="209"/>
    </row>
    <row r="33" spans="1:6" x14ac:dyDescent="0.25">
      <c r="A33" s="201" t="s">
        <v>203</v>
      </c>
      <c r="B33" s="205" t="s">
        <v>212</v>
      </c>
      <c r="C33" s="199" t="s">
        <v>178</v>
      </c>
      <c r="D33" s="99"/>
    </row>
    <row r="34" spans="1:6" x14ac:dyDescent="0.25">
      <c r="A34" s="202" t="s">
        <v>258</v>
      </c>
      <c r="B34" s="200" t="s">
        <v>178</v>
      </c>
      <c r="C34" s="204" t="s">
        <v>260</v>
      </c>
      <c r="D34" s="209"/>
    </row>
    <row r="35" spans="1:6" x14ac:dyDescent="0.25">
      <c r="A35" s="202" t="s">
        <v>259</v>
      </c>
      <c r="B35" s="200" t="s">
        <v>178</v>
      </c>
      <c r="C35" s="204" t="s">
        <v>261</v>
      </c>
      <c r="D35" s="209"/>
    </row>
    <row r="36" spans="1:6" x14ac:dyDescent="0.25">
      <c r="A36" s="201" t="s">
        <v>262</v>
      </c>
      <c r="B36" s="205" t="s">
        <v>213</v>
      </c>
      <c r="C36" s="199" t="s">
        <v>178</v>
      </c>
      <c r="D36" s="99"/>
      <c r="F36" s="108"/>
    </row>
    <row r="37" spans="1:6" x14ac:dyDescent="0.25">
      <c r="A37" s="202" t="s">
        <v>263</v>
      </c>
      <c r="B37" s="200" t="s">
        <v>178</v>
      </c>
      <c r="C37" s="204" t="s">
        <v>265</v>
      </c>
      <c r="D37" s="209"/>
    </row>
    <row r="38" spans="1:6" x14ac:dyDescent="0.25">
      <c r="A38" s="202" t="s">
        <v>264</v>
      </c>
      <c r="B38" s="200" t="s">
        <v>178</v>
      </c>
      <c r="C38" s="204" t="s">
        <v>266</v>
      </c>
      <c r="D38" s="209"/>
    </row>
    <row r="39" spans="1:6" x14ac:dyDescent="0.25">
      <c r="A39" s="64"/>
      <c r="B39" s="109"/>
      <c r="C39" s="109"/>
      <c r="D39" s="110"/>
    </row>
    <row r="40" spans="1:6" ht="24.75" customHeight="1" x14ac:dyDescent="0.25">
      <c r="A40" s="104" t="s">
        <v>279</v>
      </c>
      <c r="B40" s="52"/>
      <c r="C40" s="52"/>
      <c r="D40" s="99">
        <f>SUM(D13:D19,D21,D23,D25:D27,D29,D31:D32,D34:D35,D37:D38,)</f>
        <v>0</v>
      </c>
    </row>
    <row r="41" spans="1:6" x14ac:dyDescent="0.25">
      <c r="A41" s="105"/>
      <c r="B41" s="106"/>
      <c r="C41" s="106"/>
      <c r="D41" s="107"/>
    </row>
    <row r="42" spans="1:6" x14ac:dyDescent="0.25">
      <c r="A42" s="69" t="s">
        <v>112</v>
      </c>
      <c r="B42" s="70"/>
      <c r="C42" s="70"/>
      <c r="D42" s="211"/>
    </row>
    <row r="43" spans="1:6" x14ac:dyDescent="0.25">
      <c r="A43" s="72" t="s">
        <v>180</v>
      </c>
      <c r="B43" s="73"/>
      <c r="C43" s="73"/>
      <c r="D43" s="74">
        <f>D10-D42</f>
        <v>0</v>
      </c>
    </row>
    <row r="44" spans="1:6" x14ac:dyDescent="0.25">
      <c r="A44" s="78" t="s">
        <v>275</v>
      </c>
      <c r="B44" s="83"/>
      <c r="C44" s="83"/>
      <c r="D44" s="85">
        <v>950007</v>
      </c>
    </row>
    <row r="45" spans="1:6" x14ac:dyDescent="0.25">
      <c r="A45" s="76" t="s">
        <v>276</v>
      </c>
      <c r="B45" s="73"/>
      <c r="C45" s="73"/>
      <c r="D45" s="77">
        <f>D10-D44</f>
        <v>-950007</v>
      </c>
    </row>
    <row r="46" spans="1:6" ht="111" customHeight="1" x14ac:dyDescent="0.25">
      <c r="A46" s="86" t="s">
        <v>277</v>
      </c>
      <c r="B46" s="273"/>
      <c r="C46" s="274"/>
      <c r="D46" s="275"/>
    </row>
  </sheetData>
  <sheetProtection sort="0" autoFilter="0"/>
  <mergeCells count="9">
    <mergeCell ref="A3:D3"/>
    <mergeCell ref="A1:D1"/>
    <mergeCell ref="A2:D2"/>
    <mergeCell ref="B46:D46"/>
    <mergeCell ref="A5:D5"/>
    <mergeCell ref="A7:A8"/>
    <mergeCell ref="D7:D8"/>
    <mergeCell ref="B7:B8"/>
    <mergeCell ref="C7:C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Z132"/>
  <sheetViews>
    <sheetView zoomScale="80" zoomScaleNormal="80" workbookViewId="0">
      <pane ySplit="6" topLeftCell="A7" activePane="bottomLeft" state="frozen"/>
      <selection pane="bottomLeft" activeCell="O38" sqref="O38"/>
    </sheetView>
  </sheetViews>
  <sheetFormatPr defaultRowHeight="15" x14ac:dyDescent="0.25"/>
  <cols>
    <col min="1" max="1" width="47.28515625" style="58" customWidth="1"/>
    <col min="2" max="2" width="33.28515625" style="58" customWidth="1"/>
    <col min="3" max="3" width="16.7109375" style="58" customWidth="1"/>
    <col min="4" max="4" width="14.7109375" style="58" customWidth="1"/>
    <col min="5" max="5" width="12.7109375" style="58" customWidth="1"/>
    <col min="6" max="6" width="20.85546875" style="58" customWidth="1"/>
    <col min="7" max="7" width="18.140625" style="58" customWidth="1"/>
    <col min="8" max="8" width="12.5703125" style="58" customWidth="1"/>
    <col min="9" max="9" width="11.42578125" style="58" customWidth="1"/>
    <col min="10" max="10" width="9.140625" style="58"/>
    <col min="11" max="11" width="10.85546875" style="58" customWidth="1"/>
    <col min="12" max="12" width="12.28515625" style="58" customWidth="1"/>
    <col min="13" max="13" width="11.140625" style="58" customWidth="1"/>
    <col min="14" max="14" width="10.5703125" style="58" customWidth="1"/>
    <col min="15" max="15" width="11.42578125" style="58" customWidth="1"/>
    <col min="16" max="16" width="9.140625" style="58"/>
    <col min="17" max="17" width="12.140625" style="58" customWidth="1"/>
    <col min="18" max="18" width="12" style="58" customWidth="1"/>
    <col min="19" max="19" width="16.85546875" style="58" customWidth="1"/>
    <col min="20" max="20" width="15.5703125" style="58" customWidth="1"/>
    <col min="21" max="21" width="14.140625" style="58" customWidth="1"/>
    <col min="22" max="22" width="11.7109375" style="58" customWidth="1"/>
    <col min="23" max="23" width="11.85546875" style="58" customWidth="1"/>
    <col min="24" max="24" width="12.140625" style="58" customWidth="1"/>
    <col min="25" max="25" width="13" style="58" customWidth="1"/>
    <col min="26" max="26" width="11.42578125" style="58" customWidth="1"/>
    <col min="27" max="16384" width="9.140625" style="58"/>
  </cols>
  <sheetData>
    <row r="2" spans="1:26" ht="18.75" x14ac:dyDescent="0.25">
      <c r="A2" s="280" t="s">
        <v>113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</row>
    <row r="4" spans="1:26" ht="232.5" customHeight="1" x14ac:dyDescent="0.25">
      <c r="A4" s="53" t="s">
        <v>108</v>
      </c>
      <c r="B4" s="53" t="s">
        <v>109</v>
      </c>
      <c r="C4" s="53" t="s">
        <v>110</v>
      </c>
      <c r="D4" s="53" t="s">
        <v>114</v>
      </c>
      <c r="E4" s="53" t="s">
        <v>115</v>
      </c>
      <c r="F4" s="53" t="s">
        <v>116</v>
      </c>
      <c r="G4" s="53" t="s">
        <v>117</v>
      </c>
      <c r="H4" s="53" t="s">
        <v>118</v>
      </c>
      <c r="I4" s="53" t="s">
        <v>119</v>
      </c>
      <c r="J4" s="53" t="s">
        <v>120</v>
      </c>
      <c r="K4" s="53" t="s">
        <v>121</v>
      </c>
      <c r="L4" s="53" t="s">
        <v>122</v>
      </c>
      <c r="M4" s="53" t="s">
        <v>123</v>
      </c>
      <c r="N4" s="53" t="s">
        <v>124</v>
      </c>
      <c r="O4" s="53" t="s">
        <v>125</v>
      </c>
      <c r="P4" s="53" t="s">
        <v>126</v>
      </c>
      <c r="Q4" s="53" t="s">
        <v>127</v>
      </c>
      <c r="R4" s="53" t="s">
        <v>128</v>
      </c>
      <c r="S4" s="53" t="s">
        <v>129</v>
      </c>
      <c r="T4" s="53" t="s">
        <v>130</v>
      </c>
      <c r="U4" s="121" t="s">
        <v>191</v>
      </c>
      <c r="V4" s="121" t="s">
        <v>192</v>
      </c>
      <c r="W4" s="121" t="s">
        <v>193</v>
      </c>
      <c r="X4" s="121" t="s">
        <v>194</v>
      </c>
      <c r="Y4" s="121" t="s">
        <v>195</v>
      </c>
      <c r="Z4" s="121" t="s">
        <v>196</v>
      </c>
    </row>
    <row r="5" spans="1:26" ht="21" customHeight="1" x14ac:dyDescent="0.25">
      <c r="A5" s="53"/>
      <c r="B5" s="53">
        <v>1</v>
      </c>
      <c r="C5" s="115">
        <v>2</v>
      </c>
      <c r="D5" s="115">
        <v>3</v>
      </c>
      <c r="E5" s="115">
        <v>4</v>
      </c>
      <c r="F5" s="115">
        <v>5</v>
      </c>
      <c r="G5" s="115">
        <v>6</v>
      </c>
      <c r="H5" s="115">
        <v>7</v>
      </c>
      <c r="I5" s="115">
        <v>8</v>
      </c>
      <c r="J5" s="115">
        <v>9</v>
      </c>
      <c r="K5" s="115">
        <v>10</v>
      </c>
      <c r="L5" s="115">
        <v>11</v>
      </c>
      <c r="M5" s="115">
        <v>12</v>
      </c>
      <c r="N5" s="115">
        <v>13</v>
      </c>
      <c r="O5" s="115">
        <v>14</v>
      </c>
      <c r="P5" s="115">
        <v>15</v>
      </c>
      <c r="Q5" s="115">
        <v>16</v>
      </c>
      <c r="R5" s="115">
        <v>17</v>
      </c>
      <c r="S5" s="115">
        <v>18</v>
      </c>
      <c r="T5" s="115">
        <v>19</v>
      </c>
      <c r="U5" s="52">
        <v>20</v>
      </c>
      <c r="V5" s="52">
        <v>21</v>
      </c>
      <c r="W5" s="52">
        <v>22</v>
      </c>
      <c r="X5" s="52">
        <v>23</v>
      </c>
      <c r="Y5" s="54">
        <v>24</v>
      </c>
      <c r="Z5" s="52">
        <v>25</v>
      </c>
    </row>
    <row r="6" spans="1:26" ht="41.25" customHeight="1" x14ac:dyDescent="0.25">
      <c r="A6" s="122" t="s">
        <v>228</v>
      </c>
      <c r="B6" s="67">
        <v>52606000000</v>
      </c>
      <c r="C6" s="68" t="s">
        <v>178</v>
      </c>
      <c r="D6" s="90">
        <f>SUM(D9:D15,D17,D19,D21:D23,D25,D27:D28,D30:D31,D33:D34)</f>
        <v>0</v>
      </c>
      <c r="E6" s="90">
        <f t="shared" ref="E6:Z6" si="0">SUM(E9:E15,E17,E19,E21:E23,E25,E27:E28,E30:E31,E33:E34)</f>
        <v>0</v>
      </c>
      <c r="F6" s="90">
        <f t="shared" si="0"/>
        <v>0</v>
      </c>
      <c r="G6" s="90">
        <f t="shared" si="0"/>
        <v>0</v>
      </c>
      <c r="H6" s="90">
        <f t="shared" si="0"/>
        <v>0</v>
      </c>
      <c r="I6" s="90">
        <f t="shared" si="0"/>
        <v>0</v>
      </c>
      <c r="J6" s="90">
        <f t="shared" si="0"/>
        <v>0</v>
      </c>
      <c r="K6" s="90">
        <f t="shared" si="0"/>
        <v>0</v>
      </c>
      <c r="L6" s="90">
        <f t="shared" si="0"/>
        <v>0</v>
      </c>
      <c r="M6" s="90">
        <f t="shared" si="0"/>
        <v>0</v>
      </c>
      <c r="N6" s="90">
        <f t="shared" si="0"/>
        <v>0</v>
      </c>
      <c r="O6" s="90">
        <f t="shared" si="0"/>
        <v>0</v>
      </c>
      <c r="P6" s="90">
        <f t="shared" si="0"/>
        <v>0</v>
      </c>
      <c r="Q6" s="90">
        <f t="shared" si="0"/>
        <v>0</v>
      </c>
      <c r="R6" s="90">
        <f t="shared" si="0"/>
        <v>0</v>
      </c>
      <c r="S6" s="90">
        <f t="shared" si="0"/>
        <v>0</v>
      </c>
      <c r="T6" s="90">
        <f t="shared" si="0"/>
        <v>0</v>
      </c>
      <c r="U6" s="90">
        <f t="shared" si="0"/>
        <v>0</v>
      </c>
      <c r="V6" s="90">
        <f t="shared" si="0"/>
        <v>0</v>
      </c>
      <c r="W6" s="90">
        <f t="shared" si="0"/>
        <v>0</v>
      </c>
      <c r="X6" s="90">
        <f t="shared" si="0"/>
        <v>0</v>
      </c>
      <c r="Y6" s="90">
        <f t="shared" si="0"/>
        <v>0</v>
      </c>
      <c r="Z6" s="90">
        <f t="shared" si="0"/>
        <v>0</v>
      </c>
    </row>
    <row r="7" spans="1:26" ht="27" customHeight="1" x14ac:dyDescent="0.25">
      <c r="A7" s="103" t="s">
        <v>181</v>
      </c>
      <c r="B7" s="130"/>
      <c r="C7" s="61"/>
      <c r="D7" s="125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125"/>
      <c r="R7" s="52"/>
      <c r="S7" s="52"/>
      <c r="T7" s="52"/>
      <c r="U7" s="52"/>
      <c r="V7" s="52"/>
      <c r="W7" s="52"/>
      <c r="X7" s="52"/>
      <c r="Y7" s="52"/>
      <c r="Z7" s="52"/>
    </row>
    <row r="8" spans="1:26" x14ac:dyDescent="0.25">
      <c r="A8" s="60" t="s">
        <v>197</v>
      </c>
      <c r="B8" s="198">
        <v>52606401000</v>
      </c>
      <c r="C8" s="199" t="s">
        <v>178</v>
      </c>
      <c r="D8" s="127">
        <f t="shared" ref="D8" si="1">SUM(E8:P8)</f>
        <v>0</v>
      </c>
      <c r="E8" s="127">
        <f t="shared" ref="E8:Z8" si="2">SUM(E9:E15)</f>
        <v>0</v>
      </c>
      <c r="F8" s="127">
        <f t="shared" si="2"/>
        <v>0</v>
      </c>
      <c r="G8" s="127">
        <f t="shared" si="2"/>
        <v>0</v>
      </c>
      <c r="H8" s="127">
        <f t="shared" si="2"/>
        <v>0</v>
      </c>
      <c r="I8" s="127">
        <f t="shared" si="2"/>
        <v>0</v>
      </c>
      <c r="J8" s="127">
        <f t="shared" si="2"/>
        <v>0</v>
      </c>
      <c r="K8" s="127">
        <f t="shared" si="2"/>
        <v>0</v>
      </c>
      <c r="L8" s="127">
        <f t="shared" si="2"/>
        <v>0</v>
      </c>
      <c r="M8" s="127">
        <f t="shared" si="2"/>
        <v>0</v>
      </c>
      <c r="N8" s="127">
        <f t="shared" si="2"/>
        <v>0</v>
      </c>
      <c r="O8" s="127">
        <f t="shared" si="2"/>
        <v>0</v>
      </c>
      <c r="P8" s="127">
        <f t="shared" si="2"/>
        <v>0</v>
      </c>
      <c r="Q8" s="127">
        <f>SUM(R8:Z8)</f>
        <v>0</v>
      </c>
      <c r="R8" s="127">
        <f t="shared" si="2"/>
        <v>0</v>
      </c>
      <c r="S8" s="127">
        <f t="shared" si="2"/>
        <v>0</v>
      </c>
      <c r="T8" s="127">
        <f t="shared" si="2"/>
        <v>0</v>
      </c>
      <c r="U8" s="127">
        <f t="shared" si="2"/>
        <v>0</v>
      </c>
      <c r="V8" s="127">
        <f t="shared" si="2"/>
        <v>0</v>
      </c>
      <c r="W8" s="127">
        <f t="shared" si="2"/>
        <v>0</v>
      </c>
      <c r="X8" s="127">
        <f t="shared" si="2"/>
        <v>0</v>
      </c>
      <c r="Y8" s="127">
        <f t="shared" si="2"/>
        <v>0</v>
      </c>
      <c r="Z8" s="127">
        <f t="shared" si="2"/>
        <v>0</v>
      </c>
    </row>
    <row r="9" spans="1:26" x14ac:dyDescent="0.25">
      <c r="A9" s="54" t="s">
        <v>229</v>
      </c>
      <c r="B9" s="197" t="s">
        <v>178</v>
      </c>
      <c r="C9" s="200" t="s">
        <v>236</v>
      </c>
      <c r="D9" s="128">
        <f>SUM(E9:P9)</f>
        <v>0</v>
      </c>
      <c r="E9" s="209"/>
      <c r="F9" s="209"/>
      <c r="G9" s="209"/>
      <c r="H9" s="209"/>
      <c r="I9" s="209"/>
      <c r="J9" s="212"/>
      <c r="K9" s="209"/>
      <c r="L9" s="209"/>
      <c r="M9" s="209"/>
      <c r="N9" s="209"/>
      <c r="O9" s="209"/>
      <c r="P9" s="209"/>
      <c r="Q9" s="128">
        <f>SUM(R9:Z9)</f>
        <v>0</v>
      </c>
      <c r="R9" s="209"/>
      <c r="S9" s="209"/>
      <c r="T9" s="209"/>
      <c r="U9" s="209"/>
      <c r="V9" s="209"/>
      <c r="W9" s="209"/>
      <c r="X9" s="209"/>
      <c r="Y9" s="209"/>
      <c r="Z9" s="209"/>
    </row>
    <row r="10" spans="1:26" x14ac:dyDescent="0.25">
      <c r="A10" s="54" t="s">
        <v>230</v>
      </c>
      <c r="B10" s="197" t="s">
        <v>178</v>
      </c>
      <c r="C10" s="200" t="s">
        <v>237</v>
      </c>
      <c r="D10" s="128">
        <f t="shared" ref="D10:D34" si="3">SUM(E10:P10)</f>
        <v>0</v>
      </c>
      <c r="E10" s="209"/>
      <c r="F10" s="209"/>
      <c r="G10" s="209"/>
      <c r="H10" s="209"/>
      <c r="I10" s="209"/>
      <c r="J10" s="212"/>
      <c r="K10" s="209"/>
      <c r="L10" s="209"/>
      <c r="M10" s="209"/>
      <c r="N10" s="209"/>
      <c r="O10" s="209"/>
      <c r="P10" s="209"/>
      <c r="Q10" s="128">
        <f t="shared" ref="Q10:Q34" si="4">SUM(R10:Z10)</f>
        <v>0</v>
      </c>
      <c r="R10" s="209"/>
      <c r="S10" s="209"/>
      <c r="T10" s="209"/>
      <c r="U10" s="209"/>
      <c r="V10" s="209"/>
      <c r="W10" s="209"/>
      <c r="X10" s="209"/>
      <c r="Y10" s="209"/>
      <c r="Z10" s="209"/>
    </row>
    <row r="11" spans="1:26" x14ac:dyDescent="0.25">
      <c r="A11" s="54" t="s">
        <v>231</v>
      </c>
      <c r="B11" s="197" t="s">
        <v>178</v>
      </c>
      <c r="C11" s="200" t="s">
        <v>238</v>
      </c>
      <c r="D11" s="128">
        <f t="shared" si="3"/>
        <v>0</v>
      </c>
      <c r="E11" s="209"/>
      <c r="F11" s="209"/>
      <c r="G11" s="209"/>
      <c r="H11" s="209"/>
      <c r="I11" s="209"/>
      <c r="J11" s="212"/>
      <c r="K11" s="209"/>
      <c r="L11" s="209"/>
      <c r="M11" s="209"/>
      <c r="N11" s="209"/>
      <c r="O11" s="209"/>
      <c r="P11" s="209"/>
      <c r="Q11" s="128">
        <f t="shared" si="4"/>
        <v>0</v>
      </c>
      <c r="R11" s="209"/>
      <c r="S11" s="209"/>
      <c r="T11" s="209"/>
      <c r="U11" s="209"/>
      <c r="V11" s="209"/>
      <c r="W11" s="209"/>
      <c r="X11" s="209"/>
      <c r="Y11" s="209"/>
      <c r="Z11" s="209"/>
    </row>
    <row r="12" spans="1:26" x14ac:dyDescent="0.25">
      <c r="A12" s="54" t="s">
        <v>232</v>
      </c>
      <c r="B12" s="197" t="s">
        <v>178</v>
      </c>
      <c r="C12" s="200" t="s">
        <v>239</v>
      </c>
      <c r="D12" s="128">
        <f t="shared" si="3"/>
        <v>0</v>
      </c>
      <c r="E12" s="209"/>
      <c r="F12" s="209"/>
      <c r="G12" s="209"/>
      <c r="H12" s="209"/>
      <c r="I12" s="209"/>
      <c r="J12" s="212"/>
      <c r="K12" s="209"/>
      <c r="L12" s="209"/>
      <c r="M12" s="209"/>
      <c r="N12" s="209"/>
      <c r="O12" s="209"/>
      <c r="P12" s="209"/>
      <c r="Q12" s="128">
        <f t="shared" si="4"/>
        <v>0</v>
      </c>
      <c r="R12" s="209"/>
      <c r="S12" s="209"/>
      <c r="T12" s="209"/>
      <c r="U12" s="209"/>
      <c r="V12" s="209"/>
      <c r="W12" s="209"/>
      <c r="X12" s="209"/>
      <c r="Y12" s="209"/>
      <c r="Z12" s="209"/>
    </row>
    <row r="13" spans="1:26" x14ac:dyDescent="0.25">
      <c r="A13" s="54" t="s">
        <v>233</v>
      </c>
      <c r="B13" s="197" t="s">
        <v>178</v>
      </c>
      <c r="C13" s="200" t="s">
        <v>240</v>
      </c>
      <c r="D13" s="128">
        <f t="shared" si="3"/>
        <v>0</v>
      </c>
      <c r="E13" s="209"/>
      <c r="F13" s="209"/>
      <c r="G13" s="209"/>
      <c r="H13" s="209"/>
      <c r="I13" s="209"/>
      <c r="J13" s="212"/>
      <c r="K13" s="209"/>
      <c r="L13" s="209"/>
      <c r="M13" s="209"/>
      <c r="N13" s="209"/>
      <c r="O13" s="209"/>
      <c r="P13" s="209"/>
      <c r="Q13" s="128">
        <f t="shared" si="4"/>
        <v>0</v>
      </c>
      <c r="R13" s="209"/>
      <c r="S13" s="209"/>
      <c r="T13" s="209"/>
      <c r="U13" s="209"/>
      <c r="V13" s="209"/>
      <c r="W13" s="209"/>
      <c r="X13" s="209"/>
      <c r="Y13" s="209"/>
      <c r="Z13" s="209"/>
    </row>
    <row r="14" spans="1:26" x14ac:dyDescent="0.25">
      <c r="A14" s="54" t="s">
        <v>234</v>
      </c>
      <c r="B14" s="197" t="s">
        <v>178</v>
      </c>
      <c r="C14" s="200" t="s">
        <v>241</v>
      </c>
      <c r="D14" s="128">
        <f t="shared" si="3"/>
        <v>0</v>
      </c>
      <c r="E14" s="209"/>
      <c r="F14" s="209"/>
      <c r="G14" s="209"/>
      <c r="H14" s="209"/>
      <c r="I14" s="209"/>
      <c r="J14" s="212"/>
      <c r="K14" s="209"/>
      <c r="L14" s="209"/>
      <c r="M14" s="209"/>
      <c r="N14" s="209"/>
      <c r="O14" s="209"/>
      <c r="P14" s="209"/>
      <c r="Q14" s="128">
        <f t="shared" si="4"/>
        <v>0</v>
      </c>
      <c r="R14" s="209"/>
      <c r="S14" s="209"/>
      <c r="T14" s="209"/>
      <c r="U14" s="209"/>
      <c r="V14" s="209"/>
      <c r="W14" s="209"/>
      <c r="X14" s="209"/>
      <c r="Y14" s="209"/>
      <c r="Z14" s="209"/>
    </row>
    <row r="15" spans="1:26" x14ac:dyDescent="0.25">
      <c r="A15" s="54" t="s">
        <v>235</v>
      </c>
      <c r="B15" s="197" t="s">
        <v>178</v>
      </c>
      <c r="C15" s="200" t="s">
        <v>242</v>
      </c>
      <c r="D15" s="128">
        <f t="shared" si="3"/>
        <v>0</v>
      </c>
      <c r="E15" s="213"/>
      <c r="F15" s="213"/>
      <c r="G15" s="213"/>
      <c r="H15" s="213"/>
      <c r="I15" s="213"/>
      <c r="J15" s="213"/>
      <c r="K15" s="213"/>
      <c r="L15" s="213"/>
      <c r="M15" s="213"/>
      <c r="N15" s="213"/>
      <c r="O15" s="213"/>
      <c r="P15" s="213"/>
      <c r="Q15" s="128">
        <f t="shared" si="4"/>
        <v>0</v>
      </c>
      <c r="R15" s="213"/>
      <c r="S15" s="213"/>
      <c r="T15" s="213"/>
      <c r="U15" s="213"/>
      <c r="V15" s="213"/>
      <c r="W15" s="213"/>
      <c r="X15" s="213"/>
      <c r="Y15" s="213"/>
      <c r="Z15" s="213"/>
    </row>
    <row r="16" spans="1:26" x14ac:dyDescent="0.25">
      <c r="A16" s="60" t="s">
        <v>198</v>
      </c>
      <c r="B16" s="198">
        <v>52606402000</v>
      </c>
      <c r="C16" s="199" t="s">
        <v>178</v>
      </c>
      <c r="D16" s="127">
        <f t="shared" si="3"/>
        <v>0</v>
      </c>
      <c r="E16" s="127">
        <f t="shared" ref="E16:Z16" si="5">E17</f>
        <v>0</v>
      </c>
      <c r="F16" s="127">
        <f t="shared" si="5"/>
        <v>0</v>
      </c>
      <c r="G16" s="127">
        <f t="shared" si="5"/>
        <v>0</v>
      </c>
      <c r="H16" s="127">
        <f t="shared" si="5"/>
        <v>0</v>
      </c>
      <c r="I16" s="127">
        <f t="shared" si="5"/>
        <v>0</v>
      </c>
      <c r="J16" s="127">
        <f t="shared" si="5"/>
        <v>0</v>
      </c>
      <c r="K16" s="127">
        <f t="shared" si="5"/>
        <v>0</v>
      </c>
      <c r="L16" s="127">
        <f t="shared" si="5"/>
        <v>0</v>
      </c>
      <c r="M16" s="127">
        <f t="shared" si="5"/>
        <v>0</v>
      </c>
      <c r="N16" s="127">
        <f t="shared" si="5"/>
        <v>0</v>
      </c>
      <c r="O16" s="127">
        <f t="shared" si="5"/>
        <v>0</v>
      </c>
      <c r="P16" s="127">
        <f t="shared" si="5"/>
        <v>0</v>
      </c>
      <c r="Q16" s="127">
        <f t="shared" si="4"/>
        <v>0</v>
      </c>
      <c r="R16" s="127">
        <f t="shared" si="5"/>
        <v>0</v>
      </c>
      <c r="S16" s="127">
        <f t="shared" si="5"/>
        <v>0</v>
      </c>
      <c r="T16" s="127">
        <f t="shared" si="5"/>
        <v>0</v>
      </c>
      <c r="U16" s="127">
        <f t="shared" si="5"/>
        <v>0</v>
      </c>
      <c r="V16" s="127">
        <f t="shared" si="5"/>
        <v>0</v>
      </c>
      <c r="W16" s="127">
        <f t="shared" si="5"/>
        <v>0</v>
      </c>
      <c r="X16" s="127">
        <f t="shared" si="5"/>
        <v>0</v>
      </c>
      <c r="Y16" s="127">
        <f t="shared" si="5"/>
        <v>0</v>
      </c>
      <c r="Z16" s="127">
        <f t="shared" si="5"/>
        <v>0</v>
      </c>
    </row>
    <row r="17" spans="1:26" x14ac:dyDescent="0.25">
      <c r="A17" s="54" t="s">
        <v>243</v>
      </c>
      <c r="B17" s="200" t="s">
        <v>178</v>
      </c>
      <c r="C17" s="200">
        <v>52606402101</v>
      </c>
      <c r="D17" s="128">
        <f t="shared" si="3"/>
        <v>0</v>
      </c>
      <c r="E17" s="209"/>
      <c r="F17" s="209"/>
      <c r="G17" s="209"/>
      <c r="H17" s="209"/>
      <c r="I17" s="209"/>
      <c r="J17" s="212"/>
      <c r="K17" s="209"/>
      <c r="L17" s="209"/>
      <c r="M17" s="209"/>
      <c r="N17" s="209"/>
      <c r="O17" s="209"/>
      <c r="P17" s="209"/>
      <c r="Q17" s="128">
        <f t="shared" si="4"/>
        <v>0</v>
      </c>
      <c r="R17" s="209"/>
      <c r="S17" s="209"/>
      <c r="T17" s="209"/>
      <c r="U17" s="209"/>
      <c r="V17" s="209"/>
      <c r="W17" s="209"/>
      <c r="X17" s="209"/>
      <c r="Y17" s="209"/>
      <c r="Z17" s="209"/>
    </row>
    <row r="18" spans="1:26" x14ac:dyDescent="0.25">
      <c r="A18" s="201" t="s">
        <v>199</v>
      </c>
      <c r="B18" s="203">
        <v>52606404000</v>
      </c>
      <c r="C18" s="204" t="s">
        <v>178</v>
      </c>
      <c r="D18" s="127">
        <f t="shared" si="3"/>
        <v>0</v>
      </c>
      <c r="E18" s="127">
        <f t="shared" ref="E18:Z18" si="6">E19</f>
        <v>0</v>
      </c>
      <c r="F18" s="127">
        <f t="shared" si="6"/>
        <v>0</v>
      </c>
      <c r="G18" s="127">
        <f t="shared" si="6"/>
        <v>0</v>
      </c>
      <c r="H18" s="127">
        <f t="shared" si="6"/>
        <v>0</v>
      </c>
      <c r="I18" s="127">
        <f t="shared" si="6"/>
        <v>0</v>
      </c>
      <c r="J18" s="127">
        <f t="shared" si="6"/>
        <v>0</v>
      </c>
      <c r="K18" s="127">
        <f t="shared" si="6"/>
        <v>0</v>
      </c>
      <c r="L18" s="127">
        <f t="shared" si="6"/>
        <v>0</v>
      </c>
      <c r="M18" s="127">
        <f t="shared" si="6"/>
        <v>0</v>
      </c>
      <c r="N18" s="127">
        <f t="shared" si="6"/>
        <v>0</v>
      </c>
      <c r="O18" s="127">
        <f t="shared" si="6"/>
        <v>0</v>
      </c>
      <c r="P18" s="127">
        <f t="shared" si="6"/>
        <v>0</v>
      </c>
      <c r="Q18" s="127">
        <f t="shared" si="4"/>
        <v>0</v>
      </c>
      <c r="R18" s="127">
        <f t="shared" si="6"/>
        <v>0</v>
      </c>
      <c r="S18" s="127">
        <f t="shared" si="6"/>
        <v>0</v>
      </c>
      <c r="T18" s="127">
        <f t="shared" si="6"/>
        <v>0</v>
      </c>
      <c r="U18" s="127">
        <f t="shared" si="6"/>
        <v>0</v>
      </c>
      <c r="V18" s="127">
        <f t="shared" si="6"/>
        <v>0</v>
      </c>
      <c r="W18" s="127">
        <f t="shared" si="6"/>
        <v>0</v>
      </c>
      <c r="X18" s="127">
        <f t="shared" si="6"/>
        <v>0</v>
      </c>
      <c r="Y18" s="127">
        <f t="shared" si="6"/>
        <v>0</v>
      </c>
      <c r="Z18" s="127">
        <f t="shared" si="6"/>
        <v>0</v>
      </c>
    </row>
    <row r="19" spans="1:26" x14ac:dyDescent="0.25">
      <c r="A19" s="202" t="s">
        <v>244</v>
      </c>
      <c r="B19" s="200" t="s">
        <v>178</v>
      </c>
      <c r="C19" s="204" t="s">
        <v>245</v>
      </c>
      <c r="D19" s="128">
        <f t="shared" si="3"/>
        <v>0</v>
      </c>
      <c r="E19" s="209"/>
      <c r="F19" s="209"/>
      <c r="G19" s="209"/>
      <c r="H19" s="209"/>
      <c r="I19" s="209"/>
      <c r="J19" s="212"/>
      <c r="K19" s="209"/>
      <c r="L19" s="209"/>
      <c r="M19" s="209"/>
      <c r="N19" s="209"/>
      <c r="O19" s="209"/>
      <c r="P19" s="209"/>
      <c r="Q19" s="128">
        <f t="shared" si="4"/>
        <v>0</v>
      </c>
      <c r="R19" s="209"/>
      <c r="S19" s="209"/>
      <c r="T19" s="209"/>
      <c r="U19" s="209"/>
      <c r="V19" s="209"/>
      <c r="W19" s="209"/>
      <c r="X19" s="209"/>
      <c r="Y19" s="209"/>
      <c r="Z19" s="209"/>
    </row>
    <row r="20" spans="1:26" x14ac:dyDescent="0.25">
      <c r="A20" s="201" t="s">
        <v>200</v>
      </c>
      <c r="B20" s="205" t="s">
        <v>209</v>
      </c>
      <c r="C20" s="200" t="s">
        <v>178</v>
      </c>
      <c r="D20" s="127">
        <f t="shared" si="3"/>
        <v>0</v>
      </c>
      <c r="E20" s="127">
        <f t="shared" ref="E20:Z20" si="7">SUM(E21:E23)</f>
        <v>0</v>
      </c>
      <c r="F20" s="127">
        <f t="shared" si="7"/>
        <v>0</v>
      </c>
      <c r="G20" s="127">
        <f t="shared" si="7"/>
        <v>0</v>
      </c>
      <c r="H20" s="127">
        <f t="shared" si="7"/>
        <v>0</v>
      </c>
      <c r="I20" s="127">
        <f t="shared" si="7"/>
        <v>0</v>
      </c>
      <c r="J20" s="127">
        <f t="shared" si="7"/>
        <v>0</v>
      </c>
      <c r="K20" s="127">
        <f t="shared" si="7"/>
        <v>0</v>
      </c>
      <c r="L20" s="127">
        <f t="shared" si="7"/>
        <v>0</v>
      </c>
      <c r="M20" s="127">
        <f t="shared" si="7"/>
        <v>0</v>
      </c>
      <c r="N20" s="127">
        <f t="shared" si="7"/>
        <v>0</v>
      </c>
      <c r="O20" s="127">
        <f t="shared" si="7"/>
        <v>0</v>
      </c>
      <c r="P20" s="127">
        <f t="shared" si="7"/>
        <v>0</v>
      </c>
      <c r="Q20" s="127">
        <f t="shared" si="4"/>
        <v>0</v>
      </c>
      <c r="R20" s="127">
        <f t="shared" si="7"/>
        <v>0</v>
      </c>
      <c r="S20" s="127">
        <f t="shared" si="7"/>
        <v>0</v>
      </c>
      <c r="T20" s="127">
        <f t="shared" si="7"/>
        <v>0</v>
      </c>
      <c r="U20" s="127">
        <f t="shared" si="7"/>
        <v>0</v>
      </c>
      <c r="V20" s="127">
        <f t="shared" si="7"/>
        <v>0</v>
      </c>
      <c r="W20" s="127">
        <f t="shared" si="7"/>
        <v>0</v>
      </c>
      <c r="X20" s="127">
        <f t="shared" si="7"/>
        <v>0</v>
      </c>
      <c r="Y20" s="127">
        <f t="shared" si="7"/>
        <v>0</v>
      </c>
      <c r="Z20" s="127">
        <f t="shared" si="7"/>
        <v>0</v>
      </c>
    </row>
    <row r="21" spans="1:26" x14ac:dyDescent="0.25">
      <c r="A21" s="202" t="s">
        <v>246</v>
      </c>
      <c r="B21" s="200" t="s">
        <v>178</v>
      </c>
      <c r="C21" s="204" t="s">
        <v>249</v>
      </c>
      <c r="D21" s="128">
        <f t="shared" si="3"/>
        <v>0</v>
      </c>
      <c r="E21" s="209"/>
      <c r="F21" s="209"/>
      <c r="G21" s="209"/>
      <c r="H21" s="209"/>
      <c r="I21" s="209"/>
      <c r="J21" s="212"/>
      <c r="K21" s="209"/>
      <c r="L21" s="209"/>
      <c r="M21" s="209"/>
      <c r="N21" s="209"/>
      <c r="O21" s="209"/>
      <c r="P21" s="209"/>
      <c r="Q21" s="128">
        <f t="shared" si="4"/>
        <v>0</v>
      </c>
      <c r="R21" s="209"/>
      <c r="S21" s="209"/>
      <c r="T21" s="209"/>
      <c r="U21" s="209"/>
      <c r="V21" s="209"/>
      <c r="W21" s="209"/>
      <c r="X21" s="209"/>
      <c r="Y21" s="209"/>
      <c r="Z21" s="209"/>
    </row>
    <row r="22" spans="1:26" x14ac:dyDescent="0.25">
      <c r="A22" s="202" t="s">
        <v>247</v>
      </c>
      <c r="B22" s="200" t="s">
        <v>178</v>
      </c>
      <c r="C22" s="204" t="s">
        <v>250</v>
      </c>
      <c r="D22" s="128">
        <f t="shared" si="3"/>
        <v>0</v>
      </c>
      <c r="E22" s="209"/>
      <c r="F22" s="209"/>
      <c r="G22" s="209"/>
      <c r="H22" s="209"/>
      <c r="I22" s="209"/>
      <c r="J22" s="212"/>
      <c r="K22" s="209"/>
      <c r="L22" s="209"/>
      <c r="M22" s="209"/>
      <c r="N22" s="209"/>
      <c r="O22" s="209"/>
      <c r="P22" s="209"/>
      <c r="Q22" s="128">
        <f t="shared" si="4"/>
        <v>0</v>
      </c>
      <c r="R22" s="209"/>
      <c r="S22" s="209"/>
      <c r="T22" s="209"/>
      <c r="U22" s="209"/>
      <c r="V22" s="209"/>
      <c r="W22" s="209"/>
      <c r="X22" s="209"/>
      <c r="Y22" s="209"/>
      <c r="Z22" s="209"/>
    </row>
    <row r="23" spans="1:26" x14ac:dyDescent="0.25">
      <c r="A23" s="202" t="s">
        <v>248</v>
      </c>
      <c r="B23" s="200" t="s">
        <v>178</v>
      </c>
      <c r="C23" s="204" t="s">
        <v>251</v>
      </c>
      <c r="D23" s="128">
        <f t="shared" si="3"/>
        <v>0</v>
      </c>
      <c r="E23" s="213"/>
      <c r="F23" s="213"/>
      <c r="G23" s="213"/>
      <c r="H23" s="213"/>
      <c r="I23" s="213"/>
      <c r="J23" s="213"/>
      <c r="K23" s="213"/>
      <c r="L23" s="213"/>
      <c r="M23" s="213"/>
      <c r="N23" s="213"/>
      <c r="O23" s="213"/>
      <c r="P23" s="213"/>
      <c r="Q23" s="128">
        <f t="shared" si="4"/>
        <v>0</v>
      </c>
      <c r="R23" s="213"/>
      <c r="S23" s="213"/>
      <c r="T23" s="213"/>
      <c r="U23" s="213"/>
      <c r="V23" s="213"/>
      <c r="W23" s="213"/>
      <c r="X23" s="213"/>
      <c r="Y23" s="213"/>
      <c r="Z23" s="213"/>
    </row>
    <row r="24" spans="1:26" x14ac:dyDescent="0.25">
      <c r="A24" s="201" t="s">
        <v>201</v>
      </c>
      <c r="B24" s="205" t="s">
        <v>210</v>
      </c>
      <c r="C24" s="199" t="s">
        <v>178</v>
      </c>
      <c r="D24" s="127">
        <f t="shared" si="3"/>
        <v>0</v>
      </c>
      <c r="E24" s="127">
        <f t="shared" ref="E24:Z24" si="8">E25</f>
        <v>0</v>
      </c>
      <c r="F24" s="127">
        <f t="shared" si="8"/>
        <v>0</v>
      </c>
      <c r="G24" s="127">
        <f t="shared" si="8"/>
        <v>0</v>
      </c>
      <c r="H24" s="127">
        <f t="shared" si="8"/>
        <v>0</v>
      </c>
      <c r="I24" s="127">
        <f t="shared" si="8"/>
        <v>0</v>
      </c>
      <c r="J24" s="127">
        <f t="shared" si="8"/>
        <v>0</v>
      </c>
      <c r="K24" s="127">
        <f t="shared" si="8"/>
        <v>0</v>
      </c>
      <c r="L24" s="127">
        <f t="shared" si="8"/>
        <v>0</v>
      </c>
      <c r="M24" s="127">
        <f t="shared" si="8"/>
        <v>0</v>
      </c>
      <c r="N24" s="127">
        <f t="shared" si="8"/>
        <v>0</v>
      </c>
      <c r="O24" s="127">
        <f t="shared" si="8"/>
        <v>0</v>
      </c>
      <c r="P24" s="127">
        <f t="shared" si="8"/>
        <v>0</v>
      </c>
      <c r="Q24" s="127">
        <f t="shared" si="4"/>
        <v>0</v>
      </c>
      <c r="R24" s="127">
        <f t="shared" si="8"/>
        <v>0</v>
      </c>
      <c r="S24" s="127">
        <f t="shared" si="8"/>
        <v>0</v>
      </c>
      <c r="T24" s="127">
        <f t="shared" si="8"/>
        <v>0</v>
      </c>
      <c r="U24" s="127">
        <f t="shared" si="8"/>
        <v>0</v>
      </c>
      <c r="V24" s="127">
        <f t="shared" si="8"/>
        <v>0</v>
      </c>
      <c r="W24" s="127">
        <f t="shared" si="8"/>
        <v>0</v>
      </c>
      <c r="X24" s="127">
        <f t="shared" si="8"/>
        <v>0</v>
      </c>
      <c r="Y24" s="127">
        <f t="shared" si="8"/>
        <v>0</v>
      </c>
      <c r="Z24" s="127">
        <f t="shared" si="8"/>
        <v>0</v>
      </c>
    </row>
    <row r="25" spans="1:26" x14ac:dyDescent="0.25">
      <c r="A25" s="202" t="s">
        <v>252</v>
      </c>
      <c r="B25" s="200" t="s">
        <v>178</v>
      </c>
      <c r="C25" s="204" t="s">
        <v>253</v>
      </c>
      <c r="D25" s="128">
        <f t="shared" si="3"/>
        <v>0</v>
      </c>
      <c r="E25" s="209"/>
      <c r="F25" s="209"/>
      <c r="G25" s="209"/>
      <c r="H25" s="209"/>
      <c r="I25" s="209"/>
      <c r="J25" s="212"/>
      <c r="K25" s="209"/>
      <c r="L25" s="209"/>
      <c r="M25" s="209"/>
      <c r="N25" s="209"/>
      <c r="O25" s="209"/>
      <c r="P25" s="209"/>
      <c r="Q25" s="128">
        <f t="shared" si="4"/>
        <v>0</v>
      </c>
      <c r="R25" s="209"/>
      <c r="S25" s="209"/>
      <c r="T25" s="209"/>
      <c r="U25" s="209"/>
      <c r="V25" s="209"/>
      <c r="W25" s="209"/>
      <c r="X25" s="209"/>
      <c r="Y25" s="209"/>
      <c r="Z25" s="209"/>
    </row>
    <row r="26" spans="1:26" x14ac:dyDescent="0.25">
      <c r="A26" s="201" t="s">
        <v>202</v>
      </c>
      <c r="B26" s="205" t="s">
        <v>211</v>
      </c>
      <c r="C26" s="199" t="s">
        <v>178</v>
      </c>
      <c r="D26" s="127">
        <f t="shared" si="3"/>
        <v>0</v>
      </c>
      <c r="E26" s="127">
        <f t="shared" ref="E26:Z26" si="9">SUM(E27:E28)</f>
        <v>0</v>
      </c>
      <c r="F26" s="127">
        <f t="shared" si="9"/>
        <v>0</v>
      </c>
      <c r="G26" s="127">
        <f t="shared" si="9"/>
        <v>0</v>
      </c>
      <c r="H26" s="127">
        <f t="shared" si="9"/>
        <v>0</v>
      </c>
      <c r="I26" s="127">
        <f t="shared" si="9"/>
        <v>0</v>
      </c>
      <c r="J26" s="127">
        <f t="shared" si="9"/>
        <v>0</v>
      </c>
      <c r="K26" s="127">
        <f t="shared" si="9"/>
        <v>0</v>
      </c>
      <c r="L26" s="127">
        <f t="shared" si="9"/>
        <v>0</v>
      </c>
      <c r="M26" s="127">
        <f t="shared" si="9"/>
        <v>0</v>
      </c>
      <c r="N26" s="127">
        <f t="shared" si="9"/>
        <v>0</v>
      </c>
      <c r="O26" s="127">
        <f t="shared" si="9"/>
        <v>0</v>
      </c>
      <c r="P26" s="127">
        <f t="shared" si="9"/>
        <v>0</v>
      </c>
      <c r="Q26" s="127">
        <f t="shared" si="4"/>
        <v>0</v>
      </c>
      <c r="R26" s="127">
        <f t="shared" si="9"/>
        <v>0</v>
      </c>
      <c r="S26" s="127">
        <f t="shared" si="9"/>
        <v>0</v>
      </c>
      <c r="T26" s="127">
        <f t="shared" si="9"/>
        <v>0</v>
      </c>
      <c r="U26" s="127">
        <f t="shared" si="9"/>
        <v>0</v>
      </c>
      <c r="V26" s="127">
        <f t="shared" si="9"/>
        <v>0</v>
      </c>
      <c r="W26" s="127">
        <f t="shared" si="9"/>
        <v>0</v>
      </c>
      <c r="X26" s="127">
        <f t="shared" si="9"/>
        <v>0</v>
      </c>
      <c r="Y26" s="127">
        <f t="shared" si="9"/>
        <v>0</v>
      </c>
      <c r="Z26" s="127">
        <f t="shared" si="9"/>
        <v>0</v>
      </c>
    </row>
    <row r="27" spans="1:26" x14ac:dyDescent="0.25">
      <c r="A27" s="202" t="s">
        <v>254</v>
      </c>
      <c r="B27" s="200" t="s">
        <v>178</v>
      </c>
      <c r="C27" s="204" t="s">
        <v>256</v>
      </c>
      <c r="D27" s="128">
        <f t="shared" si="3"/>
        <v>0</v>
      </c>
      <c r="E27" s="209"/>
      <c r="F27" s="209"/>
      <c r="G27" s="209"/>
      <c r="H27" s="209"/>
      <c r="I27" s="209"/>
      <c r="J27" s="212"/>
      <c r="K27" s="209"/>
      <c r="L27" s="209"/>
      <c r="M27" s="209"/>
      <c r="N27" s="209"/>
      <c r="O27" s="209"/>
      <c r="P27" s="209"/>
      <c r="Q27" s="128">
        <f t="shared" si="4"/>
        <v>0</v>
      </c>
      <c r="R27" s="209"/>
      <c r="S27" s="209"/>
      <c r="T27" s="209"/>
      <c r="U27" s="209"/>
      <c r="V27" s="209"/>
      <c r="W27" s="209"/>
      <c r="X27" s="209"/>
      <c r="Y27" s="209"/>
      <c r="Z27" s="209"/>
    </row>
    <row r="28" spans="1:26" x14ac:dyDescent="0.25">
      <c r="A28" s="202" t="s">
        <v>255</v>
      </c>
      <c r="B28" s="200" t="s">
        <v>178</v>
      </c>
      <c r="C28" s="204" t="s">
        <v>257</v>
      </c>
      <c r="D28" s="128">
        <f t="shared" si="3"/>
        <v>0</v>
      </c>
      <c r="E28" s="213"/>
      <c r="F28" s="213"/>
      <c r="G28" s="213"/>
      <c r="H28" s="213"/>
      <c r="I28" s="213"/>
      <c r="J28" s="213"/>
      <c r="K28" s="213"/>
      <c r="L28" s="213"/>
      <c r="M28" s="213"/>
      <c r="N28" s="213"/>
      <c r="O28" s="213"/>
      <c r="P28" s="213"/>
      <c r="Q28" s="128">
        <f t="shared" si="4"/>
        <v>0</v>
      </c>
      <c r="R28" s="213"/>
      <c r="S28" s="213"/>
      <c r="T28" s="213"/>
      <c r="U28" s="213"/>
      <c r="V28" s="213"/>
      <c r="W28" s="213"/>
      <c r="X28" s="213"/>
      <c r="Y28" s="213"/>
      <c r="Z28" s="213"/>
    </row>
    <row r="29" spans="1:26" x14ac:dyDescent="0.25">
      <c r="A29" s="201" t="s">
        <v>203</v>
      </c>
      <c r="B29" s="205" t="s">
        <v>212</v>
      </c>
      <c r="C29" s="199" t="s">
        <v>178</v>
      </c>
      <c r="D29" s="127">
        <f t="shared" si="3"/>
        <v>0</v>
      </c>
      <c r="E29" s="127">
        <f t="shared" ref="E29:Z29" si="10">SUM(E30:E31)</f>
        <v>0</v>
      </c>
      <c r="F29" s="127">
        <f t="shared" si="10"/>
        <v>0</v>
      </c>
      <c r="G29" s="127">
        <f t="shared" si="10"/>
        <v>0</v>
      </c>
      <c r="H29" s="127">
        <f t="shared" si="10"/>
        <v>0</v>
      </c>
      <c r="I29" s="127">
        <f t="shared" si="10"/>
        <v>0</v>
      </c>
      <c r="J29" s="127">
        <f t="shared" si="10"/>
        <v>0</v>
      </c>
      <c r="K29" s="127">
        <f t="shared" si="10"/>
        <v>0</v>
      </c>
      <c r="L29" s="127">
        <f t="shared" si="10"/>
        <v>0</v>
      </c>
      <c r="M29" s="127">
        <f t="shared" si="10"/>
        <v>0</v>
      </c>
      <c r="N29" s="127">
        <f t="shared" si="10"/>
        <v>0</v>
      </c>
      <c r="O29" s="127">
        <f t="shared" si="10"/>
        <v>0</v>
      </c>
      <c r="P29" s="127">
        <f t="shared" si="10"/>
        <v>0</v>
      </c>
      <c r="Q29" s="127">
        <f t="shared" si="4"/>
        <v>0</v>
      </c>
      <c r="R29" s="127">
        <f t="shared" si="10"/>
        <v>0</v>
      </c>
      <c r="S29" s="127">
        <f t="shared" si="10"/>
        <v>0</v>
      </c>
      <c r="T29" s="127">
        <f t="shared" si="10"/>
        <v>0</v>
      </c>
      <c r="U29" s="127">
        <f t="shared" si="10"/>
        <v>0</v>
      </c>
      <c r="V29" s="127">
        <f t="shared" si="10"/>
        <v>0</v>
      </c>
      <c r="W29" s="127">
        <f t="shared" si="10"/>
        <v>0</v>
      </c>
      <c r="X29" s="127">
        <f t="shared" si="10"/>
        <v>0</v>
      </c>
      <c r="Y29" s="127">
        <f t="shared" si="10"/>
        <v>0</v>
      </c>
      <c r="Z29" s="127">
        <f t="shared" si="10"/>
        <v>0</v>
      </c>
    </row>
    <row r="30" spans="1:26" x14ac:dyDescent="0.25">
      <c r="A30" s="202" t="s">
        <v>258</v>
      </c>
      <c r="B30" s="200" t="s">
        <v>178</v>
      </c>
      <c r="C30" s="204" t="s">
        <v>260</v>
      </c>
      <c r="D30" s="128">
        <f t="shared" si="3"/>
        <v>0</v>
      </c>
      <c r="E30" s="209"/>
      <c r="F30" s="209"/>
      <c r="G30" s="209"/>
      <c r="H30" s="209"/>
      <c r="I30" s="209"/>
      <c r="J30" s="212"/>
      <c r="K30" s="209"/>
      <c r="L30" s="209"/>
      <c r="M30" s="209"/>
      <c r="N30" s="209"/>
      <c r="O30" s="209"/>
      <c r="P30" s="209"/>
      <c r="Q30" s="128">
        <f t="shared" si="4"/>
        <v>0</v>
      </c>
      <c r="R30" s="209"/>
      <c r="S30" s="209"/>
      <c r="T30" s="209"/>
      <c r="U30" s="209"/>
      <c r="V30" s="209"/>
      <c r="W30" s="209"/>
      <c r="X30" s="209"/>
      <c r="Y30" s="209"/>
      <c r="Z30" s="209"/>
    </row>
    <row r="31" spans="1:26" x14ac:dyDescent="0.25">
      <c r="A31" s="202" t="s">
        <v>259</v>
      </c>
      <c r="B31" s="200" t="s">
        <v>178</v>
      </c>
      <c r="C31" s="204" t="s">
        <v>261</v>
      </c>
      <c r="D31" s="128">
        <f t="shared" si="3"/>
        <v>0</v>
      </c>
      <c r="E31" s="209"/>
      <c r="F31" s="209"/>
      <c r="G31" s="209"/>
      <c r="H31" s="209"/>
      <c r="I31" s="209"/>
      <c r="J31" s="212"/>
      <c r="K31" s="209"/>
      <c r="L31" s="209"/>
      <c r="M31" s="209"/>
      <c r="N31" s="209"/>
      <c r="O31" s="209"/>
      <c r="P31" s="209"/>
      <c r="Q31" s="128">
        <f t="shared" si="4"/>
        <v>0</v>
      </c>
      <c r="R31" s="209"/>
      <c r="S31" s="209"/>
      <c r="T31" s="209"/>
      <c r="U31" s="209"/>
      <c r="V31" s="209"/>
      <c r="W31" s="209"/>
      <c r="X31" s="209"/>
      <c r="Y31" s="209"/>
      <c r="Z31" s="209"/>
    </row>
    <row r="32" spans="1:26" x14ac:dyDescent="0.25">
      <c r="A32" s="201" t="s">
        <v>262</v>
      </c>
      <c r="B32" s="205" t="s">
        <v>213</v>
      </c>
      <c r="C32" s="199" t="s">
        <v>178</v>
      </c>
      <c r="D32" s="127">
        <f t="shared" si="3"/>
        <v>0</v>
      </c>
      <c r="E32" s="127">
        <f t="shared" ref="E32:Z32" si="11">SUM(E33:E34)</f>
        <v>0</v>
      </c>
      <c r="F32" s="127">
        <f t="shared" si="11"/>
        <v>0</v>
      </c>
      <c r="G32" s="127">
        <f t="shared" si="11"/>
        <v>0</v>
      </c>
      <c r="H32" s="127">
        <f t="shared" si="11"/>
        <v>0</v>
      </c>
      <c r="I32" s="127">
        <f t="shared" si="11"/>
        <v>0</v>
      </c>
      <c r="J32" s="127">
        <f t="shared" si="11"/>
        <v>0</v>
      </c>
      <c r="K32" s="127">
        <f t="shared" si="11"/>
        <v>0</v>
      </c>
      <c r="L32" s="127">
        <f t="shared" si="11"/>
        <v>0</v>
      </c>
      <c r="M32" s="127">
        <f t="shared" si="11"/>
        <v>0</v>
      </c>
      <c r="N32" s="127">
        <f t="shared" si="11"/>
        <v>0</v>
      </c>
      <c r="O32" s="127">
        <f t="shared" si="11"/>
        <v>0</v>
      </c>
      <c r="P32" s="127">
        <f t="shared" si="11"/>
        <v>0</v>
      </c>
      <c r="Q32" s="127">
        <f t="shared" si="4"/>
        <v>0</v>
      </c>
      <c r="R32" s="127">
        <f t="shared" si="11"/>
        <v>0</v>
      </c>
      <c r="S32" s="127">
        <f t="shared" si="11"/>
        <v>0</v>
      </c>
      <c r="T32" s="127">
        <f t="shared" si="11"/>
        <v>0</v>
      </c>
      <c r="U32" s="127">
        <f t="shared" si="11"/>
        <v>0</v>
      </c>
      <c r="V32" s="127">
        <f t="shared" si="11"/>
        <v>0</v>
      </c>
      <c r="W32" s="127">
        <f t="shared" si="11"/>
        <v>0</v>
      </c>
      <c r="X32" s="127">
        <f t="shared" si="11"/>
        <v>0</v>
      </c>
      <c r="Y32" s="127">
        <f t="shared" si="11"/>
        <v>0</v>
      </c>
      <c r="Z32" s="127">
        <f t="shared" si="11"/>
        <v>0</v>
      </c>
    </row>
    <row r="33" spans="1:26" x14ac:dyDescent="0.25">
      <c r="A33" s="202" t="s">
        <v>263</v>
      </c>
      <c r="B33" s="200" t="s">
        <v>178</v>
      </c>
      <c r="C33" s="204" t="s">
        <v>265</v>
      </c>
      <c r="D33" s="128">
        <f t="shared" si="3"/>
        <v>0</v>
      </c>
      <c r="E33" s="209"/>
      <c r="F33" s="209"/>
      <c r="G33" s="209"/>
      <c r="H33" s="209"/>
      <c r="I33" s="209"/>
      <c r="J33" s="212"/>
      <c r="K33" s="209"/>
      <c r="L33" s="209"/>
      <c r="M33" s="209"/>
      <c r="N33" s="209"/>
      <c r="O33" s="209"/>
      <c r="P33" s="209"/>
      <c r="Q33" s="128">
        <f t="shared" si="4"/>
        <v>0</v>
      </c>
      <c r="R33" s="209"/>
      <c r="S33" s="209"/>
      <c r="T33" s="209"/>
      <c r="U33" s="209"/>
      <c r="V33" s="209"/>
      <c r="W33" s="209"/>
      <c r="X33" s="209"/>
      <c r="Y33" s="209"/>
      <c r="Z33" s="209"/>
    </row>
    <row r="34" spans="1:26" x14ac:dyDescent="0.25">
      <c r="A34" s="202" t="s">
        <v>264</v>
      </c>
      <c r="B34" s="200" t="s">
        <v>178</v>
      </c>
      <c r="C34" s="204" t="s">
        <v>266</v>
      </c>
      <c r="D34" s="128">
        <f t="shared" si="3"/>
        <v>0</v>
      </c>
      <c r="E34" s="209"/>
      <c r="F34" s="209"/>
      <c r="G34" s="209"/>
      <c r="H34" s="209"/>
      <c r="I34" s="209"/>
      <c r="J34" s="212"/>
      <c r="K34" s="209"/>
      <c r="L34" s="209"/>
      <c r="M34" s="209"/>
      <c r="N34" s="209"/>
      <c r="O34" s="209"/>
      <c r="P34" s="209"/>
      <c r="Q34" s="128">
        <f t="shared" si="4"/>
        <v>0</v>
      </c>
      <c r="R34" s="209"/>
      <c r="S34" s="209"/>
      <c r="T34" s="209"/>
      <c r="U34" s="209"/>
      <c r="V34" s="209"/>
      <c r="W34" s="209"/>
      <c r="X34" s="209"/>
      <c r="Y34" s="209"/>
      <c r="Z34" s="209"/>
    </row>
    <row r="35" spans="1:26" x14ac:dyDescent="0.25">
      <c r="A35" s="52"/>
      <c r="B35" s="52"/>
      <c r="C35" s="52"/>
      <c r="D35" s="125"/>
      <c r="E35" s="52"/>
      <c r="F35" s="52"/>
      <c r="G35" s="52"/>
      <c r="H35" s="52"/>
      <c r="I35" s="52"/>
      <c r="J35" s="55"/>
      <c r="K35" s="52"/>
      <c r="L35" s="52"/>
      <c r="M35" s="52"/>
      <c r="N35" s="52"/>
      <c r="O35" s="52"/>
      <c r="P35" s="52"/>
      <c r="Q35" s="125"/>
      <c r="R35" s="52"/>
      <c r="S35" s="52"/>
      <c r="T35" s="52"/>
      <c r="U35" s="52"/>
      <c r="V35" s="52"/>
      <c r="W35" s="52"/>
      <c r="X35" s="52"/>
      <c r="Y35" s="52"/>
      <c r="Z35" s="52"/>
    </row>
    <row r="36" spans="1:26" ht="28.5" customHeight="1" x14ac:dyDescent="0.25">
      <c r="A36" s="104" t="s">
        <v>177</v>
      </c>
      <c r="B36" s="52"/>
      <c r="C36" s="52"/>
      <c r="D36" s="126">
        <f>SUM(D8,D16,D18,D20,D24,D26,D29,D32)</f>
        <v>0</v>
      </c>
      <c r="E36" s="126">
        <f t="shared" ref="E36:Z36" si="12">SUM(E8,E16,E18,E20,E24,E26,E29,E32)</f>
        <v>0</v>
      </c>
      <c r="F36" s="126">
        <f t="shared" si="12"/>
        <v>0</v>
      </c>
      <c r="G36" s="126">
        <f t="shared" si="12"/>
        <v>0</v>
      </c>
      <c r="H36" s="126">
        <f t="shared" si="12"/>
        <v>0</v>
      </c>
      <c r="I36" s="126">
        <f t="shared" si="12"/>
        <v>0</v>
      </c>
      <c r="J36" s="126">
        <f t="shared" si="12"/>
        <v>0</v>
      </c>
      <c r="K36" s="126">
        <f t="shared" si="12"/>
        <v>0</v>
      </c>
      <c r="L36" s="126">
        <f t="shared" si="12"/>
        <v>0</v>
      </c>
      <c r="M36" s="126">
        <f t="shared" si="12"/>
        <v>0</v>
      </c>
      <c r="N36" s="126">
        <f t="shared" si="12"/>
        <v>0</v>
      </c>
      <c r="O36" s="126">
        <f t="shared" si="12"/>
        <v>0</v>
      </c>
      <c r="P36" s="126">
        <f t="shared" si="12"/>
        <v>0</v>
      </c>
      <c r="Q36" s="126">
        <f t="shared" si="12"/>
        <v>0</v>
      </c>
      <c r="R36" s="126">
        <f t="shared" si="12"/>
        <v>0</v>
      </c>
      <c r="S36" s="126">
        <f t="shared" si="12"/>
        <v>0</v>
      </c>
      <c r="T36" s="126">
        <f t="shared" si="12"/>
        <v>0</v>
      </c>
      <c r="U36" s="126">
        <f t="shared" si="12"/>
        <v>0</v>
      </c>
      <c r="V36" s="126">
        <f t="shared" si="12"/>
        <v>0</v>
      </c>
      <c r="W36" s="126">
        <f t="shared" si="12"/>
        <v>0</v>
      </c>
      <c r="X36" s="126">
        <f t="shared" si="12"/>
        <v>0</v>
      </c>
      <c r="Y36" s="126">
        <f t="shared" si="12"/>
        <v>0</v>
      </c>
      <c r="Z36" s="126">
        <f t="shared" si="12"/>
        <v>0</v>
      </c>
    </row>
    <row r="37" spans="1:26" x14ac:dyDescent="0.25">
      <c r="A37" s="60"/>
      <c r="B37" s="52"/>
      <c r="C37" s="52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2"/>
      <c r="V37" s="52"/>
      <c r="W37" s="52"/>
      <c r="X37" s="52"/>
      <c r="Y37" s="52"/>
      <c r="Z37" s="52"/>
    </row>
    <row r="38" spans="1:26" x14ac:dyDescent="0.25">
      <c r="A38" s="75" t="s">
        <v>275</v>
      </c>
      <c r="B38" s="70"/>
      <c r="C38" s="70"/>
      <c r="D38" s="75">
        <v>16</v>
      </c>
      <c r="E38" s="75">
        <v>0</v>
      </c>
      <c r="F38" s="75">
        <v>2</v>
      </c>
      <c r="G38" s="75">
        <v>1</v>
      </c>
      <c r="H38" s="75">
        <v>3</v>
      </c>
      <c r="I38" s="75">
        <v>0</v>
      </c>
      <c r="J38" s="75">
        <v>0</v>
      </c>
      <c r="K38" s="75">
        <v>0</v>
      </c>
      <c r="L38" s="75">
        <v>0</v>
      </c>
      <c r="M38" s="75">
        <v>8</v>
      </c>
      <c r="N38" s="75">
        <v>1</v>
      </c>
      <c r="O38" s="75">
        <v>1</v>
      </c>
      <c r="P38" s="75">
        <v>0</v>
      </c>
      <c r="Q38" s="75">
        <v>0</v>
      </c>
      <c r="R38" s="75">
        <v>0</v>
      </c>
      <c r="S38" s="75">
        <v>0</v>
      </c>
      <c r="T38" s="75">
        <v>0</v>
      </c>
      <c r="U38" s="75">
        <v>0</v>
      </c>
      <c r="V38" s="75">
        <v>0</v>
      </c>
      <c r="W38" s="75">
        <v>0</v>
      </c>
      <c r="X38" s="75">
        <v>0</v>
      </c>
      <c r="Y38" s="75">
        <v>0</v>
      </c>
      <c r="Z38" s="75">
        <v>0</v>
      </c>
    </row>
    <row r="39" spans="1:26" x14ac:dyDescent="0.25">
      <c r="A39" s="72" t="s">
        <v>276</v>
      </c>
      <c r="B39" s="73"/>
      <c r="C39" s="73"/>
      <c r="D39" s="82">
        <f>D6-D38</f>
        <v>-16</v>
      </c>
      <c r="E39" s="82">
        <f t="shared" ref="E39:Z39" si="13">E6-E38</f>
        <v>0</v>
      </c>
      <c r="F39" s="82">
        <f t="shared" si="13"/>
        <v>-2</v>
      </c>
      <c r="G39" s="82">
        <f t="shared" si="13"/>
        <v>-1</v>
      </c>
      <c r="H39" s="82">
        <f t="shared" si="13"/>
        <v>-3</v>
      </c>
      <c r="I39" s="82">
        <f t="shared" si="13"/>
        <v>0</v>
      </c>
      <c r="J39" s="82">
        <f t="shared" si="13"/>
        <v>0</v>
      </c>
      <c r="K39" s="82">
        <f t="shared" si="13"/>
        <v>0</v>
      </c>
      <c r="L39" s="82">
        <f t="shared" si="13"/>
        <v>0</v>
      </c>
      <c r="M39" s="82">
        <f t="shared" si="13"/>
        <v>-8</v>
      </c>
      <c r="N39" s="82">
        <f t="shared" si="13"/>
        <v>-1</v>
      </c>
      <c r="O39" s="82">
        <f t="shared" si="13"/>
        <v>-1</v>
      </c>
      <c r="P39" s="82">
        <f t="shared" si="13"/>
        <v>0</v>
      </c>
      <c r="Q39" s="82">
        <f t="shared" si="13"/>
        <v>0</v>
      </c>
      <c r="R39" s="82">
        <f t="shared" si="13"/>
        <v>0</v>
      </c>
      <c r="S39" s="82">
        <f t="shared" si="13"/>
        <v>0</v>
      </c>
      <c r="T39" s="82">
        <f t="shared" si="13"/>
        <v>0</v>
      </c>
      <c r="U39" s="82">
        <f t="shared" si="13"/>
        <v>0</v>
      </c>
      <c r="V39" s="82">
        <f t="shared" si="13"/>
        <v>0</v>
      </c>
      <c r="W39" s="82">
        <f t="shared" si="13"/>
        <v>0</v>
      </c>
      <c r="X39" s="82">
        <f t="shared" si="13"/>
        <v>0</v>
      </c>
      <c r="Y39" s="82">
        <f t="shared" si="13"/>
        <v>0</v>
      </c>
      <c r="Z39" s="82">
        <f t="shared" si="13"/>
        <v>0</v>
      </c>
    </row>
    <row r="40" spans="1:26" ht="120.75" customHeight="1" x14ac:dyDescent="0.25">
      <c r="A40" s="281" t="s">
        <v>278</v>
      </c>
      <c r="B40" s="282"/>
      <c r="C40" s="283"/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</row>
    <row r="41" spans="1:26" x14ac:dyDescent="0.25">
      <c r="A41" s="57"/>
    </row>
    <row r="42" spans="1:26" x14ac:dyDescent="0.25">
      <c r="A42" s="57"/>
    </row>
    <row r="43" spans="1:26" x14ac:dyDescent="0.25">
      <c r="A43" s="57"/>
    </row>
    <row r="44" spans="1:26" x14ac:dyDescent="0.25">
      <c r="A44" s="57"/>
    </row>
    <row r="45" spans="1:26" x14ac:dyDescent="0.25">
      <c r="A45" s="57"/>
    </row>
    <row r="46" spans="1:26" x14ac:dyDescent="0.25">
      <c r="A46" s="57"/>
    </row>
    <row r="47" spans="1:26" x14ac:dyDescent="0.25">
      <c r="A47" s="57"/>
    </row>
    <row r="48" spans="1:26" x14ac:dyDescent="0.25">
      <c r="A48" s="57"/>
    </row>
    <row r="49" spans="1:1" x14ac:dyDescent="0.25">
      <c r="A49" s="57"/>
    </row>
    <row r="50" spans="1:1" x14ac:dyDescent="0.25">
      <c r="A50" s="57"/>
    </row>
    <row r="51" spans="1:1" x14ac:dyDescent="0.25">
      <c r="A51" s="57"/>
    </row>
    <row r="52" spans="1:1" x14ac:dyDescent="0.25">
      <c r="A52" s="57"/>
    </row>
    <row r="53" spans="1:1" x14ac:dyDescent="0.25">
      <c r="A53" s="57"/>
    </row>
    <row r="54" spans="1:1" x14ac:dyDescent="0.25">
      <c r="A54" s="57"/>
    </row>
    <row r="55" spans="1:1" x14ac:dyDescent="0.25">
      <c r="A55" s="57"/>
    </row>
    <row r="56" spans="1:1" x14ac:dyDescent="0.25">
      <c r="A56" s="57"/>
    </row>
    <row r="57" spans="1:1" x14ac:dyDescent="0.25">
      <c r="A57" s="57"/>
    </row>
    <row r="58" spans="1:1" x14ac:dyDescent="0.25">
      <c r="A58" s="57"/>
    </row>
    <row r="59" spans="1:1" x14ac:dyDescent="0.25">
      <c r="A59" s="57"/>
    </row>
    <row r="60" spans="1:1" x14ac:dyDescent="0.25">
      <c r="A60" s="57"/>
    </row>
    <row r="61" spans="1:1" x14ac:dyDescent="0.25">
      <c r="A61" s="57"/>
    </row>
    <row r="62" spans="1:1" x14ac:dyDescent="0.25">
      <c r="A62" s="57"/>
    </row>
    <row r="63" spans="1:1" x14ac:dyDescent="0.25">
      <c r="A63" s="57"/>
    </row>
    <row r="64" spans="1:1" x14ac:dyDescent="0.25">
      <c r="A64" s="57"/>
    </row>
    <row r="65" spans="1:1" x14ac:dyDescent="0.25">
      <c r="A65" s="57"/>
    </row>
    <row r="66" spans="1:1" x14ac:dyDescent="0.25">
      <c r="A66" s="57"/>
    </row>
    <row r="67" spans="1:1" x14ac:dyDescent="0.25">
      <c r="A67" s="57"/>
    </row>
    <row r="68" spans="1:1" x14ac:dyDescent="0.25">
      <c r="A68" s="57"/>
    </row>
    <row r="69" spans="1:1" x14ac:dyDescent="0.25">
      <c r="A69" s="57"/>
    </row>
    <row r="70" spans="1:1" x14ac:dyDescent="0.25">
      <c r="A70" s="57"/>
    </row>
    <row r="71" spans="1:1" x14ac:dyDescent="0.25">
      <c r="A71" s="57"/>
    </row>
    <row r="72" spans="1:1" x14ac:dyDescent="0.25">
      <c r="A72" s="57"/>
    </row>
    <row r="73" spans="1:1" x14ac:dyDescent="0.25">
      <c r="A73" s="57"/>
    </row>
    <row r="74" spans="1:1" x14ac:dyDescent="0.25">
      <c r="A74" s="57"/>
    </row>
    <row r="75" spans="1:1" x14ac:dyDescent="0.25">
      <c r="A75" s="57"/>
    </row>
    <row r="76" spans="1:1" x14ac:dyDescent="0.25">
      <c r="A76" s="57"/>
    </row>
    <row r="77" spans="1:1" x14ac:dyDescent="0.25">
      <c r="A77" s="57"/>
    </row>
    <row r="78" spans="1:1" x14ac:dyDescent="0.25">
      <c r="A78" s="57"/>
    </row>
    <row r="79" spans="1:1" x14ac:dyDescent="0.25">
      <c r="A79" s="57"/>
    </row>
    <row r="80" spans="1:1" x14ac:dyDescent="0.25">
      <c r="A80" s="57"/>
    </row>
    <row r="81" spans="1:1" x14ac:dyDescent="0.25">
      <c r="A81" s="57"/>
    </row>
    <row r="82" spans="1:1" x14ac:dyDescent="0.25">
      <c r="A82" s="57"/>
    </row>
    <row r="83" spans="1:1" x14ac:dyDescent="0.25">
      <c r="A83" s="57"/>
    </row>
    <row r="84" spans="1:1" x14ac:dyDescent="0.25">
      <c r="A84" s="57"/>
    </row>
    <row r="85" spans="1:1" x14ac:dyDescent="0.25">
      <c r="A85" s="57"/>
    </row>
    <row r="86" spans="1:1" x14ac:dyDescent="0.25">
      <c r="A86" s="57"/>
    </row>
    <row r="87" spans="1:1" x14ac:dyDescent="0.25">
      <c r="A87" s="57"/>
    </row>
    <row r="88" spans="1:1" x14ac:dyDescent="0.25">
      <c r="A88" s="57"/>
    </row>
    <row r="89" spans="1:1" x14ac:dyDescent="0.25">
      <c r="A89" s="57"/>
    </row>
    <row r="90" spans="1:1" x14ac:dyDescent="0.25">
      <c r="A90" s="57"/>
    </row>
    <row r="91" spans="1:1" x14ac:dyDescent="0.25">
      <c r="A91" s="57"/>
    </row>
    <row r="92" spans="1:1" x14ac:dyDescent="0.25">
      <c r="A92" s="57"/>
    </row>
    <row r="93" spans="1:1" x14ac:dyDescent="0.25">
      <c r="A93" s="57"/>
    </row>
    <row r="94" spans="1:1" x14ac:dyDescent="0.25">
      <c r="A94" s="57"/>
    </row>
    <row r="95" spans="1:1" x14ac:dyDescent="0.25">
      <c r="A95" s="57"/>
    </row>
    <row r="96" spans="1:1" x14ac:dyDescent="0.25">
      <c r="A96" s="57"/>
    </row>
    <row r="97" spans="1:1" x14ac:dyDescent="0.25">
      <c r="A97" s="57"/>
    </row>
    <row r="98" spans="1:1" x14ac:dyDescent="0.25">
      <c r="A98" s="57"/>
    </row>
    <row r="99" spans="1:1" x14ac:dyDescent="0.25">
      <c r="A99" s="57"/>
    </row>
    <row r="100" spans="1:1" x14ac:dyDescent="0.25">
      <c r="A100" s="57"/>
    </row>
    <row r="101" spans="1:1" x14ac:dyDescent="0.25">
      <c r="A101" s="57"/>
    </row>
    <row r="102" spans="1:1" x14ac:dyDescent="0.25">
      <c r="A102" s="57"/>
    </row>
    <row r="103" spans="1:1" x14ac:dyDescent="0.25">
      <c r="A103" s="57"/>
    </row>
    <row r="104" spans="1:1" x14ac:dyDescent="0.25">
      <c r="A104" s="57"/>
    </row>
    <row r="105" spans="1:1" x14ac:dyDescent="0.25">
      <c r="A105" s="57"/>
    </row>
    <row r="106" spans="1:1" x14ac:dyDescent="0.25">
      <c r="A106" s="57"/>
    </row>
    <row r="107" spans="1:1" x14ac:dyDescent="0.25">
      <c r="A107" s="57"/>
    </row>
    <row r="108" spans="1:1" x14ac:dyDescent="0.25">
      <c r="A108" s="57"/>
    </row>
    <row r="109" spans="1:1" x14ac:dyDescent="0.25">
      <c r="A109" s="57"/>
    </row>
    <row r="110" spans="1:1" x14ac:dyDescent="0.25">
      <c r="A110" s="57"/>
    </row>
    <row r="111" spans="1:1" x14ac:dyDescent="0.25">
      <c r="A111" s="57"/>
    </row>
    <row r="112" spans="1:1" x14ac:dyDescent="0.25">
      <c r="A112" s="57"/>
    </row>
    <row r="113" spans="1:1" x14ac:dyDescent="0.25">
      <c r="A113" s="57"/>
    </row>
    <row r="114" spans="1:1" x14ac:dyDescent="0.25">
      <c r="A114" s="57"/>
    </row>
    <row r="115" spans="1:1" x14ac:dyDescent="0.25">
      <c r="A115" s="57"/>
    </row>
    <row r="116" spans="1:1" x14ac:dyDescent="0.25">
      <c r="A116" s="57"/>
    </row>
    <row r="117" spans="1:1" x14ac:dyDescent="0.25">
      <c r="A117" s="57"/>
    </row>
    <row r="118" spans="1:1" x14ac:dyDescent="0.25">
      <c r="A118" s="57"/>
    </row>
    <row r="119" spans="1:1" x14ac:dyDescent="0.25">
      <c r="A119" s="57"/>
    </row>
    <row r="120" spans="1:1" x14ac:dyDescent="0.25">
      <c r="A120" s="57"/>
    </row>
    <row r="121" spans="1:1" x14ac:dyDescent="0.25">
      <c r="A121" s="57"/>
    </row>
    <row r="122" spans="1:1" x14ac:dyDescent="0.25">
      <c r="A122" s="57"/>
    </row>
    <row r="123" spans="1:1" x14ac:dyDescent="0.25">
      <c r="A123" s="57"/>
    </row>
    <row r="124" spans="1:1" x14ac:dyDescent="0.25">
      <c r="A124" s="57"/>
    </row>
    <row r="125" spans="1:1" x14ac:dyDescent="0.25">
      <c r="A125" s="57"/>
    </row>
    <row r="126" spans="1:1" x14ac:dyDescent="0.25">
      <c r="A126" s="57"/>
    </row>
    <row r="127" spans="1:1" x14ac:dyDescent="0.25">
      <c r="A127" s="57"/>
    </row>
    <row r="128" spans="1:1" x14ac:dyDescent="0.25">
      <c r="A128" s="57"/>
    </row>
    <row r="129" spans="1:1" x14ac:dyDescent="0.25">
      <c r="A129" s="57"/>
    </row>
    <row r="130" spans="1:1" x14ac:dyDescent="0.25">
      <c r="A130" s="57"/>
    </row>
    <row r="131" spans="1:1" x14ac:dyDescent="0.25">
      <c r="A131" s="57"/>
    </row>
    <row r="132" spans="1:1" x14ac:dyDescent="0.25">
      <c r="A132" s="57"/>
    </row>
  </sheetData>
  <sheetProtection sort="0" autoFilter="0"/>
  <mergeCells count="2">
    <mergeCell ref="A2:T2"/>
    <mergeCell ref="A40:C40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P42"/>
  <sheetViews>
    <sheetView zoomScale="80" zoomScaleNormal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P40" sqref="P40"/>
    </sheetView>
  </sheetViews>
  <sheetFormatPr defaultColWidth="11.7109375" defaultRowHeight="15" x14ac:dyDescent="0.25"/>
  <cols>
    <col min="1" max="1" width="43" style="57" customWidth="1"/>
    <col min="2" max="2" width="18.28515625" style="57" customWidth="1"/>
    <col min="3" max="3" width="15.42578125" style="57" customWidth="1"/>
    <col min="4" max="4" width="18.140625" style="57" customWidth="1"/>
    <col min="5" max="5" width="15.5703125" style="57" customWidth="1"/>
    <col min="6" max="6" width="16" style="57" customWidth="1"/>
    <col min="7" max="7" width="17.42578125" style="57" customWidth="1"/>
    <col min="8" max="8" width="13.28515625" style="57" customWidth="1"/>
    <col min="9" max="13" width="11.7109375" style="57"/>
    <col min="14" max="14" width="12.7109375" style="57" customWidth="1"/>
    <col min="15" max="15" width="11.7109375" style="57"/>
    <col min="16" max="16" width="17" style="57" customWidth="1"/>
    <col min="17" max="16384" width="11.7109375" style="57"/>
  </cols>
  <sheetData>
    <row r="2" spans="1:16" ht="18.75" x14ac:dyDescent="0.25">
      <c r="A2" s="284" t="s">
        <v>131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</row>
    <row r="4" spans="1:16" ht="150" x14ac:dyDescent="0.25">
      <c r="A4" s="65" t="s">
        <v>108</v>
      </c>
      <c r="B4" s="65" t="s">
        <v>109</v>
      </c>
      <c r="C4" s="65" t="s">
        <v>132</v>
      </c>
      <c r="D4" s="65" t="s">
        <v>133</v>
      </c>
      <c r="E4" s="65" t="s">
        <v>134</v>
      </c>
      <c r="F4" s="65" t="s">
        <v>135</v>
      </c>
      <c r="G4" s="65" t="s">
        <v>136</v>
      </c>
      <c r="H4" s="65" t="s">
        <v>137</v>
      </c>
      <c r="I4" s="65" t="s">
        <v>138</v>
      </c>
      <c r="J4" s="65" t="s">
        <v>139</v>
      </c>
      <c r="K4" s="65" t="s">
        <v>140</v>
      </c>
      <c r="L4" s="65" t="s">
        <v>141</v>
      </c>
      <c r="M4" s="65" t="s">
        <v>142</v>
      </c>
      <c r="N4" s="65" t="s">
        <v>143</v>
      </c>
      <c r="O4" s="65" t="s">
        <v>144</v>
      </c>
      <c r="P4" s="65" t="s">
        <v>145</v>
      </c>
    </row>
    <row r="5" spans="1:16" s="66" customFormat="1" x14ac:dyDescent="0.25">
      <c r="A5" s="54"/>
      <c r="B5" s="53">
        <v>1</v>
      </c>
      <c r="C5" s="53">
        <v>2</v>
      </c>
      <c r="D5" s="53">
        <v>3</v>
      </c>
      <c r="E5" s="53">
        <v>4</v>
      </c>
      <c r="F5" s="53">
        <v>5</v>
      </c>
      <c r="G5" s="53">
        <v>6</v>
      </c>
      <c r="H5" s="53">
        <v>7</v>
      </c>
      <c r="I5" s="53">
        <v>8</v>
      </c>
      <c r="J5" s="53">
        <v>9</v>
      </c>
      <c r="K5" s="53">
        <v>10</v>
      </c>
      <c r="L5" s="53">
        <v>11</v>
      </c>
      <c r="M5" s="53">
        <v>12</v>
      </c>
      <c r="N5" s="53">
        <v>13</v>
      </c>
      <c r="O5" s="53">
        <v>14</v>
      </c>
      <c r="P5" s="53">
        <v>15</v>
      </c>
    </row>
    <row r="6" spans="1:16" ht="33.75" customHeight="1" x14ac:dyDescent="0.25">
      <c r="A6" s="122" t="s">
        <v>228</v>
      </c>
      <c r="B6" s="67">
        <v>52606000000</v>
      </c>
      <c r="C6" s="68" t="s">
        <v>178</v>
      </c>
      <c r="D6" s="84">
        <f>SUM(D9:D15,D17,D19,D21:D23,D25,D27:D28,D30:D31,D33:D34)</f>
        <v>0</v>
      </c>
      <c r="E6" s="84">
        <f t="shared" ref="E6:P6" si="0">SUM(E9:E15,E17,E19,E21:E23,E25,E27:E28,E30:E31,E33:E34)</f>
        <v>0</v>
      </c>
      <c r="F6" s="84">
        <f t="shared" si="0"/>
        <v>0</v>
      </c>
      <c r="G6" s="84">
        <f t="shared" si="0"/>
        <v>0</v>
      </c>
      <c r="H6" s="84">
        <f t="shared" si="0"/>
        <v>0</v>
      </c>
      <c r="I6" s="84">
        <f t="shared" si="0"/>
        <v>0</v>
      </c>
      <c r="J6" s="84">
        <f t="shared" si="0"/>
        <v>0</v>
      </c>
      <c r="K6" s="84">
        <f t="shared" si="0"/>
        <v>0</v>
      </c>
      <c r="L6" s="84">
        <f t="shared" si="0"/>
        <v>0</v>
      </c>
      <c r="M6" s="84">
        <f t="shared" si="0"/>
        <v>0</v>
      </c>
      <c r="N6" s="84">
        <f t="shared" si="0"/>
        <v>0</v>
      </c>
      <c r="O6" s="84">
        <f t="shared" si="0"/>
        <v>0</v>
      </c>
      <c r="P6" s="84">
        <f t="shared" si="0"/>
        <v>0</v>
      </c>
    </row>
    <row r="7" spans="1:16" ht="27" customHeight="1" x14ac:dyDescent="0.25">
      <c r="A7" s="103" t="s">
        <v>181</v>
      </c>
      <c r="B7" s="130"/>
      <c r="C7" s="61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</row>
    <row r="8" spans="1:16" x14ac:dyDescent="0.25">
      <c r="A8" s="60" t="s">
        <v>197</v>
      </c>
      <c r="B8" s="198">
        <v>52606401000</v>
      </c>
      <c r="C8" s="199" t="s">
        <v>178</v>
      </c>
      <c r="D8" s="102">
        <f>SUM(D9:D15)</f>
        <v>0</v>
      </c>
      <c r="E8" s="102">
        <f t="shared" ref="E8:P8" si="1">SUM(E9:E15)</f>
        <v>0</v>
      </c>
      <c r="F8" s="102">
        <f t="shared" si="1"/>
        <v>0</v>
      </c>
      <c r="G8" s="102">
        <f t="shared" si="1"/>
        <v>0</v>
      </c>
      <c r="H8" s="102">
        <f t="shared" si="1"/>
        <v>0</v>
      </c>
      <c r="I8" s="102">
        <f t="shared" si="1"/>
        <v>0</v>
      </c>
      <c r="J8" s="102">
        <f t="shared" si="1"/>
        <v>0</v>
      </c>
      <c r="K8" s="102">
        <f t="shared" si="1"/>
        <v>0</v>
      </c>
      <c r="L8" s="102">
        <f t="shared" si="1"/>
        <v>0</v>
      </c>
      <c r="M8" s="102">
        <f t="shared" si="1"/>
        <v>0</v>
      </c>
      <c r="N8" s="102">
        <f t="shared" si="1"/>
        <v>0</v>
      </c>
      <c r="O8" s="102">
        <f t="shared" si="1"/>
        <v>0</v>
      </c>
      <c r="P8" s="102">
        <f t="shared" si="1"/>
        <v>0</v>
      </c>
    </row>
    <row r="9" spans="1:16" x14ac:dyDescent="0.25">
      <c r="A9" s="54" t="s">
        <v>229</v>
      </c>
      <c r="B9" s="197" t="s">
        <v>178</v>
      </c>
      <c r="C9" s="200" t="s">
        <v>236</v>
      </c>
      <c r="D9" s="214"/>
      <c r="E9" s="214"/>
      <c r="F9" s="214"/>
      <c r="G9" s="215"/>
      <c r="H9" s="215"/>
      <c r="I9" s="215"/>
      <c r="J9" s="215"/>
      <c r="K9" s="215"/>
      <c r="L9" s="215"/>
      <c r="M9" s="215"/>
      <c r="N9" s="215"/>
      <c r="O9" s="215"/>
      <c r="P9" s="215"/>
    </row>
    <row r="10" spans="1:16" x14ac:dyDescent="0.25">
      <c r="A10" s="54" t="s">
        <v>230</v>
      </c>
      <c r="B10" s="197" t="s">
        <v>178</v>
      </c>
      <c r="C10" s="200" t="s">
        <v>237</v>
      </c>
      <c r="D10" s="214"/>
      <c r="E10" s="214"/>
      <c r="F10" s="214"/>
      <c r="G10" s="215"/>
      <c r="H10" s="215"/>
      <c r="I10" s="215"/>
      <c r="J10" s="215"/>
      <c r="K10" s="215"/>
      <c r="L10" s="215"/>
      <c r="M10" s="215"/>
      <c r="N10" s="215"/>
      <c r="O10" s="215"/>
      <c r="P10" s="215"/>
    </row>
    <row r="11" spans="1:16" x14ac:dyDescent="0.25">
      <c r="A11" s="54" t="s">
        <v>231</v>
      </c>
      <c r="B11" s="197" t="s">
        <v>178</v>
      </c>
      <c r="C11" s="200" t="s">
        <v>238</v>
      </c>
      <c r="D11" s="214"/>
      <c r="E11" s="214"/>
      <c r="F11" s="214"/>
      <c r="G11" s="215"/>
      <c r="H11" s="215"/>
      <c r="I11" s="215"/>
      <c r="J11" s="215"/>
      <c r="K11" s="215"/>
      <c r="L11" s="215"/>
      <c r="M11" s="215"/>
      <c r="N11" s="215"/>
      <c r="O11" s="215"/>
      <c r="P11" s="215"/>
    </row>
    <row r="12" spans="1:16" x14ac:dyDescent="0.25">
      <c r="A12" s="54" t="s">
        <v>232</v>
      </c>
      <c r="B12" s="197" t="s">
        <v>178</v>
      </c>
      <c r="C12" s="200" t="s">
        <v>239</v>
      </c>
      <c r="D12" s="214"/>
      <c r="E12" s="214"/>
      <c r="F12" s="214"/>
      <c r="G12" s="215"/>
      <c r="H12" s="215"/>
      <c r="I12" s="215"/>
      <c r="J12" s="215"/>
      <c r="K12" s="215"/>
      <c r="L12" s="215"/>
      <c r="M12" s="215"/>
      <c r="N12" s="215"/>
      <c r="O12" s="215"/>
      <c r="P12" s="215"/>
    </row>
    <row r="13" spans="1:16" x14ac:dyDescent="0.25">
      <c r="A13" s="54" t="s">
        <v>233</v>
      </c>
      <c r="B13" s="197" t="s">
        <v>178</v>
      </c>
      <c r="C13" s="200" t="s">
        <v>240</v>
      </c>
      <c r="D13" s="214"/>
      <c r="E13" s="214"/>
      <c r="F13" s="214"/>
      <c r="G13" s="215"/>
      <c r="H13" s="215"/>
      <c r="I13" s="215"/>
      <c r="J13" s="215"/>
      <c r="K13" s="215"/>
      <c r="L13" s="215"/>
      <c r="M13" s="215"/>
      <c r="N13" s="215"/>
      <c r="O13" s="215"/>
      <c r="P13" s="215"/>
    </row>
    <row r="14" spans="1:16" x14ac:dyDescent="0.25">
      <c r="A14" s="54" t="s">
        <v>234</v>
      </c>
      <c r="B14" s="197" t="s">
        <v>178</v>
      </c>
      <c r="C14" s="200" t="s">
        <v>241</v>
      </c>
      <c r="D14" s="214"/>
      <c r="E14" s="214"/>
      <c r="F14" s="214"/>
      <c r="G14" s="215"/>
      <c r="H14" s="215"/>
      <c r="I14" s="215"/>
      <c r="J14" s="215"/>
      <c r="K14" s="215"/>
      <c r="L14" s="215"/>
      <c r="M14" s="215"/>
      <c r="N14" s="215"/>
      <c r="O14" s="215"/>
      <c r="P14" s="215"/>
    </row>
    <row r="15" spans="1:16" x14ac:dyDescent="0.25">
      <c r="A15" s="54" t="s">
        <v>235</v>
      </c>
      <c r="B15" s="197" t="s">
        <v>178</v>
      </c>
      <c r="C15" s="200" t="s">
        <v>242</v>
      </c>
      <c r="D15" s="216"/>
      <c r="E15" s="216"/>
      <c r="F15" s="216"/>
      <c r="G15" s="217"/>
      <c r="H15" s="217"/>
      <c r="I15" s="217"/>
      <c r="J15" s="217"/>
      <c r="K15" s="217"/>
      <c r="L15" s="217"/>
      <c r="M15" s="217"/>
      <c r="N15" s="217"/>
      <c r="O15" s="217"/>
      <c r="P15" s="217"/>
    </row>
    <row r="16" spans="1:16" x14ac:dyDescent="0.25">
      <c r="A16" s="60" t="s">
        <v>198</v>
      </c>
      <c r="B16" s="198">
        <v>52606402000</v>
      </c>
      <c r="C16" s="199" t="s">
        <v>178</v>
      </c>
      <c r="D16" s="102">
        <f>D17</f>
        <v>0</v>
      </c>
      <c r="E16" s="102">
        <f t="shared" ref="E16:P16" si="2">E17</f>
        <v>0</v>
      </c>
      <c r="F16" s="102">
        <f t="shared" si="2"/>
        <v>0</v>
      </c>
      <c r="G16" s="102">
        <f t="shared" si="2"/>
        <v>0</v>
      </c>
      <c r="H16" s="102">
        <f t="shared" si="2"/>
        <v>0</v>
      </c>
      <c r="I16" s="102">
        <f t="shared" si="2"/>
        <v>0</v>
      </c>
      <c r="J16" s="102">
        <f t="shared" si="2"/>
        <v>0</v>
      </c>
      <c r="K16" s="102">
        <f t="shared" si="2"/>
        <v>0</v>
      </c>
      <c r="L16" s="102">
        <f t="shared" si="2"/>
        <v>0</v>
      </c>
      <c r="M16" s="102">
        <f t="shared" si="2"/>
        <v>0</v>
      </c>
      <c r="N16" s="102">
        <f t="shared" si="2"/>
        <v>0</v>
      </c>
      <c r="O16" s="102">
        <f t="shared" si="2"/>
        <v>0</v>
      </c>
      <c r="P16" s="102">
        <f t="shared" si="2"/>
        <v>0</v>
      </c>
    </row>
    <row r="17" spans="1:16" x14ac:dyDescent="0.25">
      <c r="A17" s="54" t="s">
        <v>243</v>
      </c>
      <c r="B17" s="200" t="s">
        <v>178</v>
      </c>
      <c r="C17" s="200">
        <v>52606402101</v>
      </c>
      <c r="D17" s="214"/>
      <c r="E17" s="214"/>
      <c r="F17" s="214"/>
      <c r="G17" s="215"/>
      <c r="H17" s="215"/>
      <c r="I17" s="215"/>
      <c r="J17" s="215"/>
      <c r="K17" s="215"/>
      <c r="L17" s="215"/>
      <c r="M17" s="215"/>
      <c r="N17" s="215"/>
      <c r="O17" s="215"/>
      <c r="P17" s="215"/>
    </row>
    <row r="18" spans="1:16" x14ac:dyDescent="0.25">
      <c r="A18" s="201" t="s">
        <v>199</v>
      </c>
      <c r="B18" s="203">
        <v>52606404000</v>
      </c>
      <c r="C18" s="204" t="s">
        <v>178</v>
      </c>
      <c r="D18" s="102">
        <f>D19</f>
        <v>0</v>
      </c>
      <c r="E18" s="102">
        <f t="shared" ref="E18:P18" si="3">E19</f>
        <v>0</v>
      </c>
      <c r="F18" s="102">
        <f t="shared" si="3"/>
        <v>0</v>
      </c>
      <c r="G18" s="102">
        <f t="shared" si="3"/>
        <v>0</v>
      </c>
      <c r="H18" s="102">
        <f t="shared" si="3"/>
        <v>0</v>
      </c>
      <c r="I18" s="102">
        <f t="shared" si="3"/>
        <v>0</v>
      </c>
      <c r="J18" s="102">
        <f t="shared" si="3"/>
        <v>0</v>
      </c>
      <c r="K18" s="102">
        <f t="shared" si="3"/>
        <v>0</v>
      </c>
      <c r="L18" s="102">
        <f t="shared" si="3"/>
        <v>0</v>
      </c>
      <c r="M18" s="102">
        <f t="shared" si="3"/>
        <v>0</v>
      </c>
      <c r="N18" s="102">
        <f t="shared" si="3"/>
        <v>0</v>
      </c>
      <c r="O18" s="102">
        <f t="shared" si="3"/>
        <v>0</v>
      </c>
      <c r="P18" s="102">
        <f t="shared" si="3"/>
        <v>0</v>
      </c>
    </row>
    <row r="19" spans="1:16" x14ac:dyDescent="0.25">
      <c r="A19" s="202" t="s">
        <v>244</v>
      </c>
      <c r="B19" s="200" t="s">
        <v>178</v>
      </c>
      <c r="C19" s="204" t="s">
        <v>245</v>
      </c>
      <c r="D19" s="214"/>
      <c r="E19" s="214"/>
      <c r="F19" s="214"/>
      <c r="G19" s="215"/>
      <c r="H19" s="215"/>
      <c r="I19" s="215"/>
      <c r="J19" s="215"/>
      <c r="K19" s="215"/>
      <c r="L19" s="215"/>
      <c r="M19" s="215"/>
      <c r="N19" s="215"/>
      <c r="O19" s="215"/>
      <c r="P19" s="215"/>
    </row>
    <row r="20" spans="1:16" x14ac:dyDescent="0.25">
      <c r="A20" s="201" t="s">
        <v>200</v>
      </c>
      <c r="B20" s="205" t="s">
        <v>209</v>
      </c>
      <c r="C20" s="200" t="s">
        <v>178</v>
      </c>
      <c r="D20" s="102">
        <f>SUM(D21:D23)</f>
        <v>0</v>
      </c>
      <c r="E20" s="102">
        <f t="shared" ref="E20:P20" si="4">SUM(E21:E23)</f>
        <v>0</v>
      </c>
      <c r="F20" s="102">
        <f t="shared" si="4"/>
        <v>0</v>
      </c>
      <c r="G20" s="102">
        <f t="shared" si="4"/>
        <v>0</v>
      </c>
      <c r="H20" s="102">
        <f t="shared" si="4"/>
        <v>0</v>
      </c>
      <c r="I20" s="102">
        <f t="shared" si="4"/>
        <v>0</v>
      </c>
      <c r="J20" s="102">
        <f t="shared" si="4"/>
        <v>0</v>
      </c>
      <c r="K20" s="102">
        <f t="shared" si="4"/>
        <v>0</v>
      </c>
      <c r="L20" s="102">
        <f t="shared" si="4"/>
        <v>0</v>
      </c>
      <c r="M20" s="102">
        <f t="shared" si="4"/>
        <v>0</v>
      </c>
      <c r="N20" s="102">
        <f t="shared" si="4"/>
        <v>0</v>
      </c>
      <c r="O20" s="102">
        <f t="shared" si="4"/>
        <v>0</v>
      </c>
      <c r="P20" s="102">
        <f t="shared" si="4"/>
        <v>0</v>
      </c>
    </row>
    <row r="21" spans="1:16" x14ac:dyDescent="0.25">
      <c r="A21" s="202" t="s">
        <v>246</v>
      </c>
      <c r="B21" s="200" t="s">
        <v>178</v>
      </c>
      <c r="C21" s="204" t="s">
        <v>249</v>
      </c>
      <c r="D21" s="214"/>
      <c r="E21" s="214"/>
      <c r="F21" s="214"/>
      <c r="G21" s="215"/>
      <c r="H21" s="215"/>
      <c r="I21" s="215"/>
      <c r="J21" s="215"/>
      <c r="K21" s="215"/>
      <c r="L21" s="215"/>
      <c r="M21" s="215"/>
      <c r="N21" s="215"/>
      <c r="O21" s="215"/>
      <c r="P21" s="215"/>
    </row>
    <row r="22" spans="1:16" x14ac:dyDescent="0.25">
      <c r="A22" s="202" t="s">
        <v>247</v>
      </c>
      <c r="B22" s="200" t="s">
        <v>178</v>
      </c>
      <c r="C22" s="204" t="s">
        <v>250</v>
      </c>
      <c r="D22" s="214"/>
      <c r="E22" s="214"/>
      <c r="F22" s="214"/>
      <c r="G22" s="215"/>
      <c r="H22" s="215"/>
      <c r="I22" s="215"/>
      <c r="J22" s="215"/>
      <c r="K22" s="215"/>
      <c r="L22" s="215"/>
      <c r="M22" s="215"/>
      <c r="N22" s="215"/>
      <c r="O22" s="215"/>
      <c r="P22" s="215"/>
    </row>
    <row r="23" spans="1:16" x14ac:dyDescent="0.25">
      <c r="A23" s="202" t="s">
        <v>248</v>
      </c>
      <c r="B23" s="200" t="s">
        <v>178</v>
      </c>
      <c r="C23" s="204" t="s">
        <v>251</v>
      </c>
      <c r="D23" s="216"/>
      <c r="E23" s="216"/>
      <c r="F23" s="216"/>
      <c r="G23" s="216"/>
      <c r="H23" s="216"/>
      <c r="I23" s="216"/>
      <c r="J23" s="216"/>
      <c r="K23" s="216"/>
      <c r="L23" s="216"/>
      <c r="M23" s="216"/>
      <c r="N23" s="216"/>
      <c r="O23" s="216"/>
      <c r="P23" s="216"/>
    </row>
    <row r="24" spans="1:16" x14ac:dyDescent="0.25">
      <c r="A24" s="201" t="s">
        <v>201</v>
      </c>
      <c r="B24" s="205" t="s">
        <v>210</v>
      </c>
      <c r="C24" s="199" t="s">
        <v>178</v>
      </c>
      <c r="D24" s="102">
        <f>D25</f>
        <v>0</v>
      </c>
      <c r="E24" s="102">
        <f t="shared" ref="E24:P24" si="5">E25</f>
        <v>0</v>
      </c>
      <c r="F24" s="102">
        <f t="shared" si="5"/>
        <v>0</v>
      </c>
      <c r="G24" s="102">
        <f t="shared" si="5"/>
        <v>0</v>
      </c>
      <c r="H24" s="102">
        <f t="shared" si="5"/>
        <v>0</v>
      </c>
      <c r="I24" s="102">
        <f t="shared" si="5"/>
        <v>0</v>
      </c>
      <c r="J24" s="102">
        <f t="shared" si="5"/>
        <v>0</v>
      </c>
      <c r="K24" s="102">
        <f t="shared" si="5"/>
        <v>0</v>
      </c>
      <c r="L24" s="102">
        <f t="shared" si="5"/>
        <v>0</v>
      </c>
      <c r="M24" s="102">
        <f t="shared" si="5"/>
        <v>0</v>
      </c>
      <c r="N24" s="102">
        <f t="shared" si="5"/>
        <v>0</v>
      </c>
      <c r="O24" s="102">
        <f t="shared" si="5"/>
        <v>0</v>
      </c>
      <c r="P24" s="102">
        <f t="shared" si="5"/>
        <v>0</v>
      </c>
    </row>
    <row r="25" spans="1:16" x14ac:dyDescent="0.25">
      <c r="A25" s="202" t="s">
        <v>252</v>
      </c>
      <c r="B25" s="200" t="s">
        <v>178</v>
      </c>
      <c r="C25" s="204" t="s">
        <v>253</v>
      </c>
      <c r="D25" s="214"/>
      <c r="E25" s="214"/>
      <c r="F25" s="214"/>
      <c r="G25" s="215"/>
      <c r="H25" s="215"/>
      <c r="I25" s="215"/>
      <c r="J25" s="215"/>
      <c r="K25" s="215"/>
      <c r="L25" s="215"/>
      <c r="M25" s="215"/>
      <c r="N25" s="215"/>
      <c r="O25" s="215"/>
      <c r="P25" s="215"/>
    </row>
    <row r="26" spans="1:16" x14ac:dyDescent="0.25">
      <c r="A26" s="201" t="s">
        <v>202</v>
      </c>
      <c r="B26" s="205" t="s">
        <v>211</v>
      </c>
      <c r="C26" s="199" t="s">
        <v>178</v>
      </c>
      <c r="D26" s="102">
        <f>SUM(D27:D28)</f>
        <v>0</v>
      </c>
      <c r="E26" s="102">
        <f t="shared" ref="E26:P26" si="6">SUM(E27:E28)</f>
        <v>0</v>
      </c>
      <c r="F26" s="102">
        <f t="shared" si="6"/>
        <v>0</v>
      </c>
      <c r="G26" s="102">
        <f t="shared" si="6"/>
        <v>0</v>
      </c>
      <c r="H26" s="102">
        <f t="shared" si="6"/>
        <v>0</v>
      </c>
      <c r="I26" s="102">
        <f t="shared" si="6"/>
        <v>0</v>
      </c>
      <c r="J26" s="102">
        <f t="shared" si="6"/>
        <v>0</v>
      </c>
      <c r="K26" s="102">
        <f t="shared" si="6"/>
        <v>0</v>
      </c>
      <c r="L26" s="102">
        <f t="shared" si="6"/>
        <v>0</v>
      </c>
      <c r="M26" s="102">
        <f t="shared" si="6"/>
        <v>0</v>
      </c>
      <c r="N26" s="102">
        <f t="shared" si="6"/>
        <v>0</v>
      </c>
      <c r="O26" s="102">
        <f t="shared" si="6"/>
        <v>0</v>
      </c>
      <c r="P26" s="102">
        <f t="shared" si="6"/>
        <v>0</v>
      </c>
    </row>
    <row r="27" spans="1:16" x14ac:dyDescent="0.25">
      <c r="A27" s="202" t="s">
        <v>254</v>
      </c>
      <c r="B27" s="200" t="s">
        <v>178</v>
      </c>
      <c r="C27" s="204" t="s">
        <v>256</v>
      </c>
      <c r="D27" s="214"/>
      <c r="E27" s="214"/>
      <c r="F27" s="214"/>
      <c r="G27" s="215"/>
      <c r="H27" s="215"/>
      <c r="I27" s="215"/>
      <c r="J27" s="215"/>
      <c r="K27" s="215"/>
      <c r="L27" s="215"/>
      <c r="M27" s="215"/>
      <c r="N27" s="215"/>
      <c r="O27" s="215"/>
      <c r="P27" s="215"/>
    </row>
    <row r="28" spans="1:16" ht="15" customHeight="1" x14ac:dyDescent="0.25">
      <c r="A28" s="202" t="s">
        <v>255</v>
      </c>
      <c r="B28" s="200" t="s">
        <v>178</v>
      </c>
      <c r="C28" s="204" t="s">
        <v>257</v>
      </c>
      <c r="D28" s="216"/>
      <c r="E28" s="216"/>
      <c r="F28" s="216"/>
      <c r="G28" s="217"/>
      <c r="H28" s="217"/>
      <c r="I28" s="217"/>
      <c r="J28" s="217"/>
      <c r="K28" s="217"/>
      <c r="L28" s="217"/>
      <c r="M28" s="217"/>
      <c r="N28" s="217"/>
      <c r="O28" s="217"/>
      <c r="P28" s="217"/>
    </row>
    <row r="29" spans="1:16" x14ac:dyDescent="0.25">
      <c r="A29" s="201" t="s">
        <v>203</v>
      </c>
      <c r="B29" s="205" t="s">
        <v>212</v>
      </c>
      <c r="C29" s="199" t="s">
        <v>178</v>
      </c>
      <c r="D29" s="102">
        <f>SUM(D30:D31)</f>
        <v>0</v>
      </c>
      <c r="E29" s="102">
        <f t="shared" ref="E29:P29" si="7">SUM(E30:E31)</f>
        <v>0</v>
      </c>
      <c r="F29" s="102">
        <f t="shared" si="7"/>
        <v>0</v>
      </c>
      <c r="G29" s="102">
        <f t="shared" si="7"/>
        <v>0</v>
      </c>
      <c r="H29" s="102">
        <f t="shared" si="7"/>
        <v>0</v>
      </c>
      <c r="I29" s="102">
        <f t="shared" si="7"/>
        <v>0</v>
      </c>
      <c r="J29" s="102">
        <f t="shared" si="7"/>
        <v>0</v>
      </c>
      <c r="K29" s="102">
        <f t="shared" si="7"/>
        <v>0</v>
      </c>
      <c r="L29" s="102">
        <f t="shared" si="7"/>
        <v>0</v>
      </c>
      <c r="M29" s="102">
        <f t="shared" si="7"/>
        <v>0</v>
      </c>
      <c r="N29" s="102">
        <f t="shared" si="7"/>
        <v>0</v>
      </c>
      <c r="O29" s="102">
        <f t="shared" si="7"/>
        <v>0</v>
      </c>
      <c r="P29" s="102">
        <f t="shared" si="7"/>
        <v>0</v>
      </c>
    </row>
    <row r="30" spans="1:16" x14ac:dyDescent="0.25">
      <c r="A30" s="202" t="s">
        <v>258</v>
      </c>
      <c r="B30" s="200" t="s">
        <v>178</v>
      </c>
      <c r="C30" s="204" t="s">
        <v>260</v>
      </c>
      <c r="D30" s="214"/>
      <c r="E30" s="214"/>
      <c r="F30" s="214"/>
      <c r="G30" s="215"/>
      <c r="H30" s="215"/>
      <c r="I30" s="215"/>
      <c r="J30" s="215"/>
      <c r="K30" s="215"/>
      <c r="L30" s="215"/>
      <c r="M30" s="215"/>
      <c r="N30" s="215"/>
      <c r="O30" s="215"/>
      <c r="P30" s="215"/>
    </row>
    <row r="31" spans="1:16" x14ac:dyDescent="0.25">
      <c r="A31" s="202" t="s">
        <v>259</v>
      </c>
      <c r="B31" s="200" t="s">
        <v>178</v>
      </c>
      <c r="C31" s="204" t="s">
        <v>261</v>
      </c>
      <c r="D31" s="214"/>
      <c r="E31" s="214"/>
      <c r="F31" s="214"/>
      <c r="G31" s="215"/>
      <c r="H31" s="215"/>
      <c r="I31" s="215"/>
      <c r="J31" s="215"/>
      <c r="K31" s="215"/>
      <c r="L31" s="215"/>
      <c r="M31" s="215"/>
      <c r="N31" s="215"/>
      <c r="O31" s="215"/>
      <c r="P31" s="215"/>
    </row>
    <row r="32" spans="1:16" x14ac:dyDescent="0.25">
      <c r="A32" s="201" t="s">
        <v>262</v>
      </c>
      <c r="B32" s="205" t="s">
        <v>213</v>
      </c>
      <c r="C32" s="199" t="s">
        <v>178</v>
      </c>
      <c r="D32" s="102">
        <f>SUM(D33:D34)</f>
        <v>0</v>
      </c>
      <c r="E32" s="102">
        <f t="shared" ref="E32:P32" si="8">SUM(E33:E34)</f>
        <v>0</v>
      </c>
      <c r="F32" s="102">
        <f t="shared" si="8"/>
        <v>0</v>
      </c>
      <c r="G32" s="102">
        <f t="shared" si="8"/>
        <v>0</v>
      </c>
      <c r="H32" s="102">
        <f t="shared" si="8"/>
        <v>0</v>
      </c>
      <c r="I32" s="102">
        <f t="shared" si="8"/>
        <v>0</v>
      </c>
      <c r="J32" s="102">
        <f t="shared" si="8"/>
        <v>0</v>
      </c>
      <c r="K32" s="102">
        <f t="shared" si="8"/>
        <v>0</v>
      </c>
      <c r="L32" s="102">
        <f t="shared" si="8"/>
        <v>0</v>
      </c>
      <c r="M32" s="102">
        <f t="shared" si="8"/>
        <v>0</v>
      </c>
      <c r="N32" s="102">
        <f t="shared" si="8"/>
        <v>0</v>
      </c>
      <c r="O32" s="102">
        <f t="shared" si="8"/>
        <v>0</v>
      </c>
      <c r="P32" s="102">
        <f t="shared" si="8"/>
        <v>0</v>
      </c>
    </row>
    <row r="33" spans="1:16" x14ac:dyDescent="0.25">
      <c r="A33" s="202" t="s">
        <v>263</v>
      </c>
      <c r="B33" s="200" t="s">
        <v>178</v>
      </c>
      <c r="C33" s="204" t="s">
        <v>265</v>
      </c>
      <c r="D33" s="214"/>
      <c r="E33" s="214"/>
      <c r="F33" s="214"/>
      <c r="G33" s="215"/>
      <c r="H33" s="215"/>
      <c r="I33" s="215"/>
      <c r="J33" s="215"/>
      <c r="K33" s="215"/>
      <c r="L33" s="215"/>
      <c r="M33" s="215"/>
      <c r="N33" s="215"/>
      <c r="O33" s="215"/>
      <c r="P33" s="215"/>
    </row>
    <row r="34" spans="1:16" x14ac:dyDescent="0.25">
      <c r="A34" s="202" t="s">
        <v>264</v>
      </c>
      <c r="B34" s="200" t="s">
        <v>178</v>
      </c>
      <c r="C34" s="204" t="s">
        <v>266</v>
      </c>
      <c r="D34" s="214"/>
      <c r="E34" s="214"/>
      <c r="F34" s="214"/>
      <c r="G34" s="215"/>
      <c r="H34" s="215"/>
      <c r="I34" s="215"/>
      <c r="J34" s="215"/>
      <c r="K34" s="215"/>
      <c r="L34" s="215"/>
      <c r="M34" s="215"/>
      <c r="N34" s="215"/>
      <c r="O34" s="215"/>
      <c r="P34" s="215"/>
    </row>
    <row r="35" spans="1:16" x14ac:dyDescent="0.25">
      <c r="A35" s="54"/>
      <c r="B35" s="52"/>
      <c r="C35" s="52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</row>
    <row r="36" spans="1:16" ht="23.25" customHeight="1" x14ac:dyDescent="0.25">
      <c r="A36" s="104" t="s">
        <v>177</v>
      </c>
      <c r="B36" s="52"/>
      <c r="C36" s="52"/>
      <c r="D36" s="60">
        <f>SUM(D8,D16,D18,D20,D24,D26,D29,D32)</f>
        <v>0</v>
      </c>
      <c r="E36" s="60">
        <f t="shared" ref="E36:P36" si="9">SUM(E8,E16,E18,E20,E24,E26,E29,E32)</f>
        <v>0</v>
      </c>
      <c r="F36" s="60">
        <f t="shared" si="9"/>
        <v>0</v>
      </c>
      <c r="G36" s="60">
        <f t="shared" si="9"/>
        <v>0</v>
      </c>
      <c r="H36" s="60">
        <f t="shared" si="9"/>
        <v>0</v>
      </c>
      <c r="I36" s="60">
        <f t="shared" si="9"/>
        <v>0</v>
      </c>
      <c r="J36" s="60">
        <f t="shared" si="9"/>
        <v>0</v>
      </c>
      <c r="K36" s="60">
        <f t="shared" si="9"/>
        <v>0</v>
      </c>
      <c r="L36" s="60">
        <f t="shared" si="9"/>
        <v>0</v>
      </c>
      <c r="M36" s="60">
        <f t="shared" si="9"/>
        <v>0</v>
      </c>
      <c r="N36" s="60">
        <f t="shared" si="9"/>
        <v>0</v>
      </c>
      <c r="O36" s="60">
        <f t="shared" si="9"/>
        <v>0</v>
      </c>
      <c r="P36" s="60">
        <f t="shared" si="9"/>
        <v>0</v>
      </c>
    </row>
    <row r="37" spans="1:16" x14ac:dyDescent="0.25">
      <c r="A37" s="60"/>
      <c r="B37" s="52"/>
      <c r="C37" s="52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</row>
    <row r="38" spans="1:16" x14ac:dyDescent="0.25">
      <c r="A38" s="69" t="s">
        <v>112</v>
      </c>
      <c r="B38" s="70"/>
      <c r="C38" s="70"/>
      <c r="D38" s="218"/>
      <c r="E38" s="218"/>
      <c r="F38" s="218"/>
      <c r="G38" s="218"/>
      <c r="H38" s="218"/>
      <c r="I38" s="218"/>
      <c r="J38" s="218"/>
      <c r="K38" s="218"/>
      <c r="L38" s="218"/>
      <c r="M38" s="218"/>
      <c r="N38" s="218"/>
      <c r="O38" s="218"/>
      <c r="P38" s="218"/>
    </row>
    <row r="39" spans="1:16" x14ac:dyDescent="0.25">
      <c r="A39" s="72" t="s">
        <v>180</v>
      </c>
      <c r="B39" s="73"/>
      <c r="C39" s="73"/>
      <c r="D39" s="88">
        <f>D6-D38</f>
        <v>0</v>
      </c>
      <c r="E39" s="88">
        <f t="shared" ref="E39:P39" si="10">E6-E38</f>
        <v>0</v>
      </c>
      <c r="F39" s="88">
        <f t="shared" si="10"/>
        <v>0</v>
      </c>
      <c r="G39" s="88">
        <f t="shared" si="10"/>
        <v>0</v>
      </c>
      <c r="H39" s="88">
        <f t="shared" si="10"/>
        <v>0</v>
      </c>
      <c r="I39" s="88">
        <f t="shared" si="10"/>
        <v>0</v>
      </c>
      <c r="J39" s="88">
        <f t="shared" si="10"/>
        <v>0</v>
      </c>
      <c r="K39" s="88">
        <f t="shared" si="10"/>
        <v>0</v>
      </c>
      <c r="L39" s="88">
        <f t="shared" si="10"/>
        <v>0</v>
      </c>
      <c r="M39" s="88">
        <f t="shared" si="10"/>
        <v>0</v>
      </c>
      <c r="N39" s="88">
        <f t="shared" si="10"/>
        <v>0</v>
      </c>
      <c r="O39" s="88">
        <f t="shared" si="10"/>
        <v>0</v>
      </c>
      <c r="P39" s="88">
        <f t="shared" si="10"/>
        <v>0</v>
      </c>
    </row>
    <row r="40" spans="1:16" x14ac:dyDescent="0.25">
      <c r="A40" s="81" t="s">
        <v>275</v>
      </c>
      <c r="B40" s="80"/>
      <c r="C40" s="80"/>
      <c r="D40" s="81">
        <v>53</v>
      </c>
      <c r="E40" s="81">
        <v>53</v>
      </c>
      <c r="F40" s="81">
        <v>1</v>
      </c>
      <c r="G40" s="81">
        <v>1</v>
      </c>
      <c r="H40" s="81">
        <v>27</v>
      </c>
      <c r="I40" s="81">
        <v>27</v>
      </c>
      <c r="J40" s="81">
        <v>12</v>
      </c>
      <c r="K40" s="81">
        <v>12</v>
      </c>
      <c r="L40" s="81">
        <v>0</v>
      </c>
      <c r="M40" s="81">
        <v>0</v>
      </c>
      <c r="N40" s="81">
        <v>1</v>
      </c>
      <c r="O40" s="81">
        <v>1</v>
      </c>
      <c r="P40" s="81">
        <v>352</v>
      </c>
    </row>
    <row r="41" spans="1:16" x14ac:dyDescent="0.25">
      <c r="A41" s="72" t="s">
        <v>276</v>
      </c>
      <c r="B41" s="88"/>
      <c r="C41" s="88"/>
      <c r="D41" s="88">
        <f>D6-D40</f>
        <v>-53</v>
      </c>
      <c r="E41" s="88">
        <f t="shared" ref="E41:P41" si="11">E6-E40</f>
        <v>-53</v>
      </c>
      <c r="F41" s="88">
        <f t="shared" si="11"/>
        <v>-1</v>
      </c>
      <c r="G41" s="88">
        <f t="shared" si="11"/>
        <v>-1</v>
      </c>
      <c r="H41" s="88">
        <f t="shared" si="11"/>
        <v>-27</v>
      </c>
      <c r="I41" s="88">
        <f t="shared" si="11"/>
        <v>-27</v>
      </c>
      <c r="J41" s="88">
        <f t="shared" si="11"/>
        <v>-12</v>
      </c>
      <c r="K41" s="88">
        <f t="shared" si="11"/>
        <v>-12</v>
      </c>
      <c r="L41" s="88">
        <f t="shared" si="11"/>
        <v>0</v>
      </c>
      <c r="M41" s="88">
        <f t="shared" si="11"/>
        <v>0</v>
      </c>
      <c r="N41" s="88">
        <f t="shared" si="11"/>
        <v>-1</v>
      </c>
      <c r="O41" s="88">
        <f t="shared" si="11"/>
        <v>-1</v>
      </c>
      <c r="P41" s="88">
        <f t="shared" si="11"/>
        <v>-352</v>
      </c>
    </row>
    <row r="42" spans="1:16" ht="106.5" customHeight="1" x14ac:dyDescent="0.25">
      <c r="A42" s="285" t="s">
        <v>277</v>
      </c>
      <c r="B42" s="286"/>
      <c r="C42" s="287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</row>
  </sheetData>
  <sheetProtection sort="0" autoFilter="0"/>
  <mergeCells count="2">
    <mergeCell ref="A2:P2"/>
    <mergeCell ref="A42:C4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X42"/>
  <sheetViews>
    <sheetView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X40" sqref="X40"/>
    </sheetView>
  </sheetViews>
  <sheetFormatPr defaultRowHeight="15" x14ac:dyDescent="0.25"/>
  <cols>
    <col min="1" max="1" width="42.28515625" style="58" customWidth="1"/>
    <col min="2" max="2" width="15.28515625" style="58" customWidth="1"/>
    <col min="3" max="3" width="14.7109375" style="58" customWidth="1"/>
    <col min="4" max="4" width="13.85546875" style="58" customWidth="1"/>
    <col min="5" max="5" width="14.85546875" style="58" customWidth="1"/>
    <col min="6" max="6" width="9.140625" style="58"/>
    <col min="7" max="7" width="11.5703125" style="58" customWidth="1"/>
    <col min="8" max="9" width="9.140625" style="58"/>
    <col min="10" max="10" width="9.140625" style="241"/>
    <col min="11" max="11" width="10" style="241" customWidth="1"/>
    <col min="12" max="13" width="9.140625" style="241"/>
    <col min="14" max="14" width="10.85546875" style="241" customWidth="1"/>
    <col min="15" max="15" width="9.140625" style="241"/>
    <col min="16" max="16" width="13.28515625" style="241" customWidth="1"/>
    <col min="17" max="18" width="9.140625" style="241"/>
    <col min="19" max="19" width="14" style="241" customWidth="1"/>
    <col min="20" max="20" width="13.5703125" style="241" customWidth="1"/>
    <col min="21" max="22" width="9.140625" style="241"/>
    <col min="23" max="23" width="10.28515625" style="241" customWidth="1"/>
    <col min="24" max="24" width="11.42578125" style="241" customWidth="1"/>
    <col min="25" max="16384" width="9.140625" style="58"/>
  </cols>
  <sheetData>
    <row r="2" spans="1:24" ht="18.75" x14ac:dyDescent="0.25">
      <c r="A2" s="280" t="s">
        <v>146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</row>
    <row r="4" spans="1:24" ht="210.75" customHeight="1" x14ac:dyDescent="0.25">
      <c r="A4" s="59" t="s">
        <v>108</v>
      </c>
      <c r="B4" s="53" t="s">
        <v>147</v>
      </c>
      <c r="C4" s="53" t="s">
        <v>148</v>
      </c>
      <c r="D4" s="53" t="s">
        <v>149</v>
      </c>
      <c r="E4" s="53" t="s">
        <v>150</v>
      </c>
      <c r="F4" s="53" t="s">
        <v>151</v>
      </c>
      <c r="G4" s="53" t="s">
        <v>152</v>
      </c>
      <c r="H4" s="53" t="s">
        <v>153</v>
      </c>
      <c r="I4" s="53" t="s">
        <v>154</v>
      </c>
      <c r="J4" s="233" t="s">
        <v>155</v>
      </c>
      <c r="K4" s="233" t="s">
        <v>156</v>
      </c>
      <c r="L4" s="233" t="s">
        <v>157</v>
      </c>
      <c r="M4" s="233" t="s">
        <v>158</v>
      </c>
      <c r="N4" s="233" t="s">
        <v>159</v>
      </c>
      <c r="O4" s="233" t="s">
        <v>160</v>
      </c>
      <c r="P4" s="233" t="s">
        <v>161</v>
      </c>
      <c r="Q4" s="233" t="s">
        <v>162</v>
      </c>
      <c r="R4" s="233" t="s">
        <v>163</v>
      </c>
      <c r="S4" s="233" t="s">
        <v>164</v>
      </c>
      <c r="T4" s="233" t="s">
        <v>165</v>
      </c>
      <c r="U4" s="233" t="s">
        <v>166</v>
      </c>
      <c r="V4" s="233" t="s">
        <v>167</v>
      </c>
      <c r="W4" s="233" t="s">
        <v>168</v>
      </c>
      <c r="X4" s="233" t="s">
        <v>169</v>
      </c>
    </row>
    <row r="5" spans="1:24" x14ac:dyDescent="0.25">
      <c r="A5" s="52"/>
      <c r="B5" s="59">
        <v>1</v>
      </c>
      <c r="C5" s="59">
        <v>2</v>
      </c>
      <c r="D5" s="59">
        <v>3</v>
      </c>
      <c r="E5" s="59">
        <v>4</v>
      </c>
      <c r="F5" s="59">
        <v>5</v>
      </c>
      <c r="G5" s="59">
        <v>6</v>
      </c>
      <c r="H5" s="59">
        <v>7</v>
      </c>
      <c r="I5" s="59">
        <v>8</v>
      </c>
      <c r="J5" s="234">
        <v>9</v>
      </c>
      <c r="K5" s="234">
        <v>10</v>
      </c>
      <c r="L5" s="234">
        <v>11</v>
      </c>
      <c r="M5" s="234">
        <v>12</v>
      </c>
      <c r="N5" s="234">
        <v>13</v>
      </c>
      <c r="O5" s="234">
        <v>14</v>
      </c>
      <c r="P5" s="234">
        <v>15</v>
      </c>
      <c r="Q5" s="234">
        <v>16</v>
      </c>
      <c r="R5" s="234">
        <v>17</v>
      </c>
      <c r="S5" s="234">
        <v>18</v>
      </c>
      <c r="T5" s="234">
        <v>19</v>
      </c>
      <c r="U5" s="234">
        <v>20</v>
      </c>
      <c r="V5" s="234">
        <v>21</v>
      </c>
      <c r="W5" s="234">
        <v>22</v>
      </c>
      <c r="X5" s="234">
        <v>23</v>
      </c>
    </row>
    <row r="6" spans="1:24" ht="45.75" customHeight="1" x14ac:dyDescent="0.25">
      <c r="A6" s="122" t="s">
        <v>228</v>
      </c>
      <c r="B6" s="67">
        <v>52606000000</v>
      </c>
      <c r="C6" s="68" t="s">
        <v>178</v>
      </c>
      <c r="D6" s="100">
        <f>SUM(D9:D15,D17,D19,D21:D23,D25,D27:D28,D30:D31,D33:D34)</f>
        <v>0</v>
      </c>
      <c r="E6" s="100">
        <f t="shared" ref="E6:X6" si="0">SUM(E9:E15,E17,E19,E21:E23,E25,E27:E28,E30:E31,E33:E34)</f>
        <v>0</v>
      </c>
      <c r="F6" s="92">
        <f t="shared" si="0"/>
        <v>0</v>
      </c>
      <c r="G6" s="92">
        <f t="shared" si="0"/>
        <v>0</v>
      </c>
      <c r="H6" s="92">
        <f t="shared" si="0"/>
        <v>0</v>
      </c>
      <c r="I6" s="92">
        <f t="shared" si="0"/>
        <v>0</v>
      </c>
      <c r="J6" s="90">
        <f t="shared" si="0"/>
        <v>0</v>
      </c>
      <c r="K6" s="90">
        <f t="shared" si="0"/>
        <v>0</v>
      </c>
      <c r="L6" s="90">
        <f t="shared" si="0"/>
        <v>0</v>
      </c>
      <c r="M6" s="90">
        <f t="shared" si="0"/>
        <v>0</v>
      </c>
      <c r="N6" s="90">
        <f t="shared" si="0"/>
        <v>0</v>
      </c>
      <c r="O6" s="90">
        <f t="shared" si="0"/>
        <v>0</v>
      </c>
      <c r="P6" s="90">
        <f t="shared" si="0"/>
        <v>0</v>
      </c>
      <c r="Q6" s="90">
        <f t="shared" si="0"/>
        <v>0</v>
      </c>
      <c r="R6" s="90">
        <f t="shared" si="0"/>
        <v>0</v>
      </c>
      <c r="S6" s="90">
        <f t="shared" si="0"/>
        <v>0</v>
      </c>
      <c r="T6" s="90">
        <f t="shared" si="0"/>
        <v>0</v>
      </c>
      <c r="U6" s="90">
        <f t="shared" si="0"/>
        <v>0</v>
      </c>
      <c r="V6" s="90">
        <f t="shared" si="0"/>
        <v>0</v>
      </c>
      <c r="W6" s="90">
        <f t="shared" si="0"/>
        <v>0</v>
      </c>
      <c r="X6" s="90">
        <f t="shared" si="0"/>
        <v>0</v>
      </c>
    </row>
    <row r="7" spans="1:24" ht="31.5" customHeight="1" x14ac:dyDescent="0.25">
      <c r="A7" s="103" t="s">
        <v>181</v>
      </c>
      <c r="B7" s="131"/>
      <c r="C7" s="61"/>
      <c r="D7" s="230"/>
      <c r="E7" s="230"/>
      <c r="F7" s="52"/>
      <c r="G7" s="52"/>
      <c r="H7" s="52"/>
      <c r="I7" s="52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235"/>
      <c r="W7" s="235"/>
      <c r="X7" s="235"/>
    </row>
    <row r="8" spans="1:24" ht="15" customHeight="1" x14ac:dyDescent="0.25">
      <c r="A8" s="60" t="s">
        <v>197</v>
      </c>
      <c r="B8" s="198">
        <v>52606401000</v>
      </c>
      <c r="C8" s="199" t="s">
        <v>178</v>
      </c>
      <c r="D8" s="99">
        <f>SUM(D9:D15)</f>
        <v>0</v>
      </c>
      <c r="E8" s="99">
        <f t="shared" ref="E8:I8" si="1">SUM(E9:E15)</f>
        <v>0</v>
      </c>
      <c r="F8" s="112">
        <f t="shared" si="1"/>
        <v>0</v>
      </c>
      <c r="G8" s="112">
        <f t="shared" si="1"/>
        <v>0</v>
      </c>
      <c r="H8" s="112">
        <f t="shared" si="1"/>
        <v>0</v>
      </c>
      <c r="I8" s="112">
        <f t="shared" si="1"/>
        <v>0</v>
      </c>
      <c r="J8" s="127">
        <f t="shared" ref="J8" si="2">SUM(J9:J15)</f>
        <v>0</v>
      </c>
      <c r="K8" s="127">
        <f t="shared" ref="K8" si="3">SUM(K9:K15)</f>
        <v>0</v>
      </c>
      <c r="L8" s="127">
        <f t="shared" ref="L8" si="4">SUM(L9:L15)</f>
        <v>0</v>
      </c>
      <c r="M8" s="127">
        <f t="shared" ref="M8" si="5">SUM(M9:M15)</f>
        <v>0</v>
      </c>
      <c r="N8" s="127">
        <f t="shared" ref="N8" si="6">SUM(N9:N15)</f>
        <v>0</v>
      </c>
      <c r="O8" s="127">
        <f t="shared" ref="O8" si="7">SUM(O9:O15)</f>
        <v>0</v>
      </c>
      <c r="P8" s="127">
        <f t="shared" ref="P8" si="8">SUM(P9:P15)</f>
        <v>0</v>
      </c>
      <c r="Q8" s="127">
        <f t="shared" ref="Q8" si="9">SUM(Q9:Q15)</f>
        <v>0</v>
      </c>
      <c r="R8" s="127">
        <f t="shared" ref="R8" si="10">SUM(R9:R15)</f>
        <v>0</v>
      </c>
      <c r="S8" s="127">
        <f t="shared" ref="S8" si="11">SUM(S9:S15)</f>
        <v>0</v>
      </c>
      <c r="T8" s="127">
        <f t="shared" ref="T8" si="12">SUM(T9:T15)</f>
        <v>0</v>
      </c>
      <c r="U8" s="127">
        <f t="shared" ref="U8" si="13">SUM(U9:U15)</f>
        <v>0</v>
      </c>
      <c r="V8" s="127">
        <f t="shared" ref="V8" si="14">SUM(V9:V15)</f>
        <v>0</v>
      </c>
      <c r="W8" s="127">
        <f t="shared" ref="W8" si="15">SUM(W9:W15)</f>
        <v>0</v>
      </c>
      <c r="X8" s="127">
        <f t="shared" ref="X8" si="16">SUM(X9:X15)</f>
        <v>0</v>
      </c>
    </row>
    <row r="9" spans="1:24" x14ac:dyDescent="0.25">
      <c r="A9" s="54" t="s">
        <v>229</v>
      </c>
      <c r="B9" s="197" t="s">
        <v>178</v>
      </c>
      <c r="C9" s="200" t="s">
        <v>236</v>
      </c>
      <c r="D9" s="219"/>
      <c r="E9" s="219"/>
      <c r="F9" s="220"/>
      <c r="G9" s="220"/>
      <c r="H9" s="220"/>
      <c r="I9" s="220"/>
      <c r="J9" s="236"/>
      <c r="K9" s="236"/>
      <c r="L9" s="236"/>
      <c r="M9" s="236"/>
      <c r="N9" s="236"/>
      <c r="O9" s="236"/>
      <c r="P9" s="236"/>
      <c r="Q9" s="236"/>
      <c r="R9" s="236"/>
      <c r="S9" s="236"/>
      <c r="T9" s="236"/>
      <c r="U9" s="236"/>
      <c r="V9" s="236"/>
      <c r="W9" s="236"/>
      <c r="X9" s="236"/>
    </row>
    <row r="10" spans="1:24" x14ac:dyDescent="0.25">
      <c r="A10" s="54" t="s">
        <v>230</v>
      </c>
      <c r="B10" s="197" t="s">
        <v>178</v>
      </c>
      <c r="C10" s="200" t="s">
        <v>237</v>
      </c>
      <c r="D10" s="219"/>
      <c r="E10" s="219"/>
      <c r="F10" s="220"/>
      <c r="G10" s="220"/>
      <c r="H10" s="220"/>
      <c r="I10" s="220"/>
      <c r="J10" s="236"/>
      <c r="K10" s="236"/>
      <c r="L10" s="236"/>
      <c r="M10" s="236"/>
      <c r="N10" s="236"/>
      <c r="O10" s="236"/>
      <c r="P10" s="236"/>
      <c r="Q10" s="236"/>
      <c r="R10" s="236"/>
      <c r="S10" s="236"/>
      <c r="T10" s="236"/>
      <c r="U10" s="236"/>
      <c r="V10" s="236"/>
      <c r="W10" s="236"/>
      <c r="X10" s="236"/>
    </row>
    <row r="11" spans="1:24" x14ac:dyDescent="0.25">
      <c r="A11" s="54" t="s">
        <v>231</v>
      </c>
      <c r="B11" s="197" t="s">
        <v>178</v>
      </c>
      <c r="C11" s="200" t="s">
        <v>238</v>
      </c>
      <c r="D11" s="219"/>
      <c r="E11" s="219"/>
      <c r="F11" s="220"/>
      <c r="G11" s="220"/>
      <c r="H11" s="220"/>
      <c r="I11" s="220"/>
      <c r="J11" s="236"/>
      <c r="K11" s="236"/>
      <c r="L11" s="236"/>
      <c r="M11" s="236"/>
      <c r="N11" s="236"/>
      <c r="O11" s="236"/>
      <c r="P11" s="236"/>
      <c r="Q11" s="236"/>
      <c r="R11" s="236"/>
      <c r="S11" s="236"/>
      <c r="T11" s="236"/>
      <c r="U11" s="236"/>
      <c r="V11" s="236"/>
      <c r="W11" s="236"/>
      <c r="X11" s="236"/>
    </row>
    <row r="12" spans="1:24" x14ac:dyDescent="0.25">
      <c r="A12" s="54" t="s">
        <v>232</v>
      </c>
      <c r="B12" s="197" t="s">
        <v>178</v>
      </c>
      <c r="C12" s="200" t="s">
        <v>239</v>
      </c>
      <c r="D12" s="219"/>
      <c r="E12" s="219"/>
      <c r="F12" s="220"/>
      <c r="G12" s="220"/>
      <c r="H12" s="220"/>
      <c r="I12" s="220"/>
      <c r="J12" s="236"/>
      <c r="K12" s="236"/>
      <c r="L12" s="236"/>
      <c r="M12" s="236"/>
      <c r="N12" s="236"/>
      <c r="O12" s="236"/>
      <c r="P12" s="236"/>
      <c r="Q12" s="236"/>
      <c r="R12" s="236"/>
      <c r="S12" s="236"/>
      <c r="T12" s="236"/>
      <c r="U12" s="236"/>
      <c r="V12" s="236"/>
      <c r="W12" s="236"/>
      <c r="X12" s="236"/>
    </row>
    <row r="13" spans="1:24" x14ac:dyDescent="0.25">
      <c r="A13" s="54" t="s">
        <v>233</v>
      </c>
      <c r="B13" s="197" t="s">
        <v>178</v>
      </c>
      <c r="C13" s="200" t="s">
        <v>240</v>
      </c>
      <c r="D13" s="219"/>
      <c r="E13" s="219"/>
      <c r="F13" s="220"/>
      <c r="G13" s="220"/>
      <c r="H13" s="220"/>
      <c r="I13" s="220"/>
      <c r="J13" s="236"/>
      <c r="K13" s="236"/>
      <c r="L13" s="236"/>
      <c r="M13" s="236"/>
      <c r="N13" s="236"/>
      <c r="O13" s="236"/>
      <c r="P13" s="236"/>
      <c r="Q13" s="236"/>
      <c r="R13" s="236"/>
      <c r="S13" s="236"/>
      <c r="T13" s="236"/>
      <c r="U13" s="236"/>
      <c r="V13" s="236"/>
      <c r="W13" s="236"/>
      <c r="X13" s="236"/>
    </row>
    <row r="14" spans="1:24" x14ac:dyDescent="0.25">
      <c r="A14" s="54" t="s">
        <v>234</v>
      </c>
      <c r="B14" s="197" t="s">
        <v>178</v>
      </c>
      <c r="C14" s="200" t="s">
        <v>241</v>
      </c>
      <c r="D14" s="219"/>
      <c r="E14" s="219"/>
      <c r="F14" s="220"/>
      <c r="G14" s="220"/>
      <c r="H14" s="220"/>
      <c r="I14" s="220"/>
      <c r="J14" s="236"/>
      <c r="K14" s="236"/>
      <c r="L14" s="236"/>
      <c r="M14" s="236"/>
      <c r="N14" s="236"/>
      <c r="O14" s="236"/>
      <c r="P14" s="236"/>
      <c r="Q14" s="236"/>
      <c r="R14" s="236"/>
      <c r="S14" s="236"/>
      <c r="T14" s="236"/>
      <c r="U14" s="236"/>
      <c r="V14" s="236"/>
      <c r="W14" s="236"/>
      <c r="X14" s="236"/>
    </row>
    <row r="15" spans="1:24" ht="18.75" customHeight="1" x14ac:dyDescent="0.25">
      <c r="A15" s="54" t="s">
        <v>235</v>
      </c>
      <c r="B15" s="197" t="s">
        <v>178</v>
      </c>
      <c r="C15" s="200" t="s">
        <v>242</v>
      </c>
      <c r="D15" s="210"/>
      <c r="E15" s="210"/>
      <c r="F15" s="221"/>
      <c r="G15" s="221"/>
      <c r="H15" s="221"/>
      <c r="I15" s="221"/>
      <c r="J15" s="237"/>
      <c r="K15" s="237"/>
      <c r="L15" s="237"/>
      <c r="M15" s="237"/>
      <c r="N15" s="237"/>
      <c r="O15" s="237"/>
      <c r="P15" s="237"/>
      <c r="Q15" s="237"/>
      <c r="R15" s="237"/>
      <c r="S15" s="237"/>
      <c r="T15" s="237"/>
      <c r="U15" s="237"/>
      <c r="V15" s="237"/>
      <c r="W15" s="237"/>
      <c r="X15" s="237"/>
    </row>
    <row r="16" spans="1:24" x14ac:dyDescent="0.25">
      <c r="A16" s="60" t="s">
        <v>198</v>
      </c>
      <c r="B16" s="198">
        <v>52606402000</v>
      </c>
      <c r="C16" s="199" t="s">
        <v>178</v>
      </c>
      <c r="D16" s="99">
        <f>D17</f>
        <v>0</v>
      </c>
      <c r="E16" s="99">
        <f t="shared" ref="E16:I16" si="17">E17</f>
        <v>0</v>
      </c>
      <c r="F16" s="112">
        <f t="shared" si="17"/>
        <v>0</v>
      </c>
      <c r="G16" s="112">
        <f t="shared" si="17"/>
        <v>0</v>
      </c>
      <c r="H16" s="112">
        <f t="shared" si="17"/>
        <v>0</v>
      </c>
      <c r="I16" s="112">
        <f t="shared" si="17"/>
        <v>0</v>
      </c>
      <c r="J16" s="127">
        <f t="shared" ref="J16" si="18">J17</f>
        <v>0</v>
      </c>
      <c r="K16" s="127">
        <f t="shared" ref="K16" si="19">K17</f>
        <v>0</v>
      </c>
      <c r="L16" s="127">
        <f t="shared" ref="L16" si="20">L17</f>
        <v>0</v>
      </c>
      <c r="M16" s="127">
        <f t="shared" ref="M16" si="21">M17</f>
        <v>0</v>
      </c>
      <c r="N16" s="127">
        <f t="shared" ref="N16" si="22">N17</f>
        <v>0</v>
      </c>
      <c r="O16" s="127">
        <f t="shared" ref="O16" si="23">O17</f>
        <v>0</v>
      </c>
      <c r="P16" s="127">
        <f t="shared" ref="P16" si="24">P17</f>
        <v>0</v>
      </c>
      <c r="Q16" s="127">
        <f t="shared" ref="Q16" si="25">Q17</f>
        <v>0</v>
      </c>
      <c r="R16" s="127">
        <f t="shared" ref="R16" si="26">R17</f>
        <v>0</v>
      </c>
      <c r="S16" s="127">
        <f t="shared" ref="S16" si="27">S17</f>
        <v>0</v>
      </c>
      <c r="T16" s="127">
        <f t="shared" ref="T16" si="28">T17</f>
        <v>0</v>
      </c>
      <c r="U16" s="127">
        <f t="shared" ref="U16" si="29">U17</f>
        <v>0</v>
      </c>
      <c r="V16" s="127">
        <f t="shared" ref="V16" si="30">V17</f>
        <v>0</v>
      </c>
      <c r="W16" s="127">
        <f t="shared" ref="W16" si="31">W17</f>
        <v>0</v>
      </c>
      <c r="X16" s="127">
        <f t="shared" ref="X16" si="32">X17</f>
        <v>0</v>
      </c>
    </row>
    <row r="17" spans="1:24" x14ac:dyDescent="0.25">
      <c r="A17" s="54" t="s">
        <v>243</v>
      </c>
      <c r="B17" s="200" t="s">
        <v>178</v>
      </c>
      <c r="C17" s="200">
        <v>52606402101</v>
      </c>
      <c r="D17" s="219"/>
      <c r="E17" s="219"/>
      <c r="F17" s="220"/>
      <c r="G17" s="220"/>
      <c r="H17" s="220"/>
      <c r="I17" s="220"/>
      <c r="J17" s="236"/>
      <c r="K17" s="236"/>
      <c r="L17" s="236"/>
      <c r="M17" s="236"/>
      <c r="N17" s="236"/>
      <c r="O17" s="236"/>
      <c r="P17" s="236"/>
      <c r="Q17" s="236"/>
      <c r="R17" s="236"/>
      <c r="S17" s="236"/>
      <c r="T17" s="236"/>
      <c r="U17" s="236"/>
      <c r="V17" s="236"/>
      <c r="W17" s="236"/>
      <c r="X17" s="236"/>
    </row>
    <row r="18" spans="1:24" x14ac:dyDescent="0.25">
      <c r="A18" s="201" t="s">
        <v>199</v>
      </c>
      <c r="B18" s="203">
        <v>52606404000</v>
      </c>
      <c r="C18" s="204" t="s">
        <v>178</v>
      </c>
      <c r="D18" s="99">
        <f>D19</f>
        <v>0</v>
      </c>
      <c r="E18" s="99">
        <f t="shared" ref="E18:X18" si="33">E19</f>
        <v>0</v>
      </c>
      <c r="F18" s="112">
        <f t="shared" si="33"/>
        <v>0</v>
      </c>
      <c r="G18" s="112">
        <f t="shared" si="33"/>
        <v>0</v>
      </c>
      <c r="H18" s="112">
        <f t="shared" si="33"/>
        <v>0</v>
      </c>
      <c r="I18" s="112">
        <f t="shared" si="33"/>
        <v>0</v>
      </c>
      <c r="J18" s="127">
        <f t="shared" si="33"/>
        <v>0</v>
      </c>
      <c r="K18" s="127">
        <f t="shared" si="33"/>
        <v>0</v>
      </c>
      <c r="L18" s="127">
        <f t="shared" si="33"/>
        <v>0</v>
      </c>
      <c r="M18" s="127">
        <f t="shared" si="33"/>
        <v>0</v>
      </c>
      <c r="N18" s="127">
        <f t="shared" si="33"/>
        <v>0</v>
      </c>
      <c r="O18" s="127">
        <f t="shared" si="33"/>
        <v>0</v>
      </c>
      <c r="P18" s="127">
        <f t="shared" si="33"/>
        <v>0</v>
      </c>
      <c r="Q18" s="127">
        <f t="shared" si="33"/>
        <v>0</v>
      </c>
      <c r="R18" s="127">
        <f t="shared" si="33"/>
        <v>0</v>
      </c>
      <c r="S18" s="127">
        <f t="shared" si="33"/>
        <v>0</v>
      </c>
      <c r="T18" s="127">
        <f t="shared" si="33"/>
        <v>0</v>
      </c>
      <c r="U18" s="127">
        <f t="shared" si="33"/>
        <v>0</v>
      </c>
      <c r="V18" s="127">
        <f t="shared" si="33"/>
        <v>0</v>
      </c>
      <c r="W18" s="127">
        <f t="shared" si="33"/>
        <v>0</v>
      </c>
      <c r="X18" s="127">
        <f t="shared" si="33"/>
        <v>0</v>
      </c>
    </row>
    <row r="19" spans="1:24" x14ac:dyDescent="0.25">
      <c r="A19" s="202" t="s">
        <v>244</v>
      </c>
      <c r="B19" s="200" t="s">
        <v>178</v>
      </c>
      <c r="C19" s="204" t="s">
        <v>245</v>
      </c>
      <c r="D19" s="219"/>
      <c r="E19" s="219"/>
      <c r="F19" s="220"/>
      <c r="G19" s="220"/>
      <c r="H19" s="220"/>
      <c r="I19" s="220"/>
      <c r="J19" s="236"/>
      <c r="K19" s="236"/>
      <c r="L19" s="236"/>
      <c r="M19" s="236"/>
      <c r="N19" s="236"/>
      <c r="O19" s="236"/>
      <c r="P19" s="236"/>
      <c r="Q19" s="236"/>
      <c r="R19" s="236"/>
      <c r="S19" s="236"/>
      <c r="T19" s="236"/>
      <c r="U19" s="236"/>
      <c r="V19" s="236"/>
      <c r="W19" s="236"/>
      <c r="X19" s="236"/>
    </row>
    <row r="20" spans="1:24" x14ac:dyDescent="0.25">
      <c r="A20" s="201" t="s">
        <v>200</v>
      </c>
      <c r="B20" s="205" t="s">
        <v>209</v>
      </c>
      <c r="C20" s="200" t="s">
        <v>178</v>
      </c>
      <c r="D20" s="99">
        <f>SUM(D21:D23)</f>
        <v>0</v>
      </c>
      <c r="E20" s="99">
        <f t="shared" ref="E20:X20" si="34">SUM(E21:E23)</f>
        <v>0</v>
      </c>
      <c r="F20" s="112">
        <f t="shared" si="34"/>
        <v>0</v>
      </c>
      <c r="G20" s="112">
        <f t="shared" si="34"/>
        <v>0</v>
      </c>
      <c r="H20" s="112">
        <f t="shared" si="34"/>
        <v>0</v>
      </c>
      <c r="I20" s="112">
        <f t="shared" si="34"/>
        <v>0</v>
      </c>
      <c r="J20" s="127">
        <f t="shared" si="34"/>
        <v>0</v>
      </c>
      <c r="K20" s="127">
        <f t="shared" si="34"/>
        <v>0</v>
      </c>
      <c r="L20" s="127">
        <f t="shared" si="34"/>
        <v>0</v>
      </c>
      <c r="M20" s="127">
        <f t="shared" si="34"/>
        <v>0</v>
      </c>
      <c r="N20" s="127">
        <f t="shared" si="34"/>
        <v>0</v>
      </c>
      <c r="O20" s="127">
        <f t="shared" si="34"/>
        <v>0</v>
      </c>
      <c r="P20" s="127">
        <f t="shared" si="34"/>
        <v>0</v>
      </c>
      <c r="Q20" s="127">
        <f t="shared" si="34"/>
        <v>0</v>
      </c>
      <c r="R20" s="127">
        <f t="shared" si="34"/>
        <v>0</v>
      </c>
      <c r="S20" s="127">
        <f t="shared" si="34"/>
        <v>0</v>
      </c>
      <c r="T20" s="127">
        <f t="shared" si="34"/>
        <v>0</v>
      </c>
      <c r="U20" s="127">
        <f t="shared" si="34"/>
        <v>0</v>
      </c>
      <c r="V20" s="127">
        <f t="shared" si="34"/>
        <v>0</v>
      </c>
      <c r="W20" s="127">
        <f t="shared" si="34"/>
        <v>0</v>
      </c>
      <c r="X20" s="127">
        <f t="shared" si="34"/>
        <v>0</v>
      </c>
    </row>
    <row r="21" spans="1:24" x14ac:dyDescent="0.25">
      <c r="A21" s="202" t="s">
        <v>246</v>
      </c>
      <c r="B21" s="200" t="s">
        <v>178</v>
      </c>
      <c r="C21" s="204" t="s">
        <v>249</v>
      </c>
      <c r="D21" s="219"/>
      <c r="E21" s="219"/>
      <c r="F21" s="220"/>
      <c r="G21" s="220"/>
      <c r="H21" s="220"/>
      <c r="I21" s="220"/>
      <c r="J21" s="236"/>
      <c r="K21" s="236"/>
      <c r="L21" s="236"/>
      <c r="M21" s="236"/>
      <c r="N21" s="236"/>
      <c r="O21" s="236"/>
      <c r="P21" s="236"/>
      <c r="Q21" s="236"/>
      <c r="R21" s="236"/>
      <c r="S21" s="236"/>
      <c r="T21" s="236"/>
      <c r="U21" s="236"/>
      <c r="V21" s="236"/>
      <c r="W21" s="236"/>
      <c r="X21" s="236"/>
    </row>
    <row r="22" spans="1:24" x14ac:dyDescent="0.25">
      <c r="A22" s="202" t="s">
        <v>247</v>
      </c>
      <c r="B22" s="200" t="s">
        <v>178</v>
      </c>
      <c r="C22" s="204" t="s">
        <v>250</v>
      </c>
      <c r="D22" s="219"/>
      <c r="E22" s="219"/>
      <c r="F22" s="220"/>
      <c r="G22" s="220"/>
      <c r="H22" s="220"/>
      <c r="I22" s="220"/>
      <c r="J22" s="236"/>
      <c r="K22" s="236"/>
      <c r="L22" s="236"/>
      <c r="M22" s="236"/>
      <c r="N22" s="236"/>
      <c r="O22" s="236"/>
      <c r="P22" s="236"/>
      <c r="Q22" s="236"/>
      <c r="R22" s="236"/>
      <c r="S22" s="236"/>
      <c r="T22" s="236"/>
      <c r="U22" s="236"/>
      <c r="V22" s="236"/>
      <c r="W22" s="236"/>
      <c r="X22" s="236"/>
    </row>
    <row r="23" spans="1:24" x14ac:dyDescent="0.25">
      <c r="A23" s="202" t="s">
        <v>248</v>
      </c>
      <c r="B23" s="200" t="s">
        <v>178</v>
      </c>
      <c r="C23" s="204" t="s">
        <v>251</v>
      </c>
      <c r="D23" s="210"/>
      <c r="E23" s="210"/>
      <c r="F23" s="221"/>
      <c r="G23" s="221"/>
      <c r="H23" s="221"/>
      <c r="I23" s="221"/>
      <c r="J23" s="237"/>
      <c r="K23" s="237"/>
      <c r="L23" s="237"/>
      <c r="M23" s="237"/>
      <c r="N23" s="237"/>
      <c r="O23" s="237"/>
      <c r="P23" s="237"/>
      <c r="Q23" s="237"/>
      <c r="R23" s="237"/>
      <c r="S23" s="237"/>
      <c r="T23" s="237"/>
      <c r="U23" s="237"/>
      <c r="V23" s="237"/>
      <c r="W23" s="237"/>
      <c r="X23" s="237"/>
    </row>
    <row r="24" spans="1:24" x14ac:dyDescent="0.25">
      <c r="A24" s="201" t="s">
        <v>201</v>
      </c>
      <c r="B24" s="205" t="s">
        <v>210</v>
      </c>
      <c r="C24" s="199" t="s">
        <v>178</v>
      </c>
      <c r="D24" s="99">
        <f>D25</f>
        <v>0</v>
      </c>
      <c r="E24" s="99">
        <f t="shared" ref="E24:X24" si="35">E25</f>
        <v>0</v>
      </c>
      <c r="F24" s="112">
        <f t="shared" si="35"/>
        <v>0</v>
      </c>
      <c r="G24" s="112">
        <f t="shared" si="35"/>
        <v>0</v>
      </c>
      <c r="H24" s="112">
        <f t="shared" si="35"/>
        <v>0</v>
      </c>
      <c r="I24" s="112">
        <f t="shared" si="35"/>
        <v>0</v>
      </c>
      <c r="J24" s="127">
        <f t="shared" si="35"/>
        <v>0</v>
      </c>
      <c r="K24" s="127">
        <f t="shared" si="35"/>
        <v>0</v>
      </c>
      <c r="L24" s="127">
        <f t="shared" si="35"/>
        <v>0</v>
      </c>
      <c r="M24" s="127">
        <f t="shared" si="35"/>
        <v>0</v>
      </c>
      <c r="N24" s="127">
        <f t="shared" si="35"/>
        <v>0</v>
      </c>
      <c r="O24" s="127">
        <f t="shared" si="35"/>
        <v>0</v>
      </c>
      <c r="P24" s="127">
        <f t="shared" si="35"/>
        <v>0</v>
      </c>
      <c r="Q24" s="127">
        <f t="shared" si="35"/>
        <v>0</v>
      </c>
      <c r="R24" s="127">
        <f t="shared" si="35"/>
        <v>0</v>
      </c>
      <c r="S24" s="127">
        <f t="shared" si="35"/>
        <v>0</v>
      </c>
      <c r="T24" s="127">
        <f t="shared" si="35"/>
        <v>0</v>
      </c>
      <c r="U24" s="127">
        <f t="shared" si="35"/>
        <v>0</v>
      </c>
      <c r="V24" s="127">
        <f t="shared" si="35"/>
        <v>0</v>
      </c>
      <c r="W24" s="127">
        <f t="shared" si="35"/>
        <v>0</v>
      </c>
      <c r="X24" s="127">
        <f t="shared" si="35"/>
        <v>0</v>
      </c>
    </row>
    <row r="25" spans="1:24" x14ac:dyDescent="0.25">
      <c r="A25" s="202" t="s">
        <v>252</v>
      </c>
      <c r="B25" s="200" t="s">
        <v>178</v>
      </c>
      <c r="C25" s="204" t="s">
        <v>253</v>
      </c>
      <c r="D25" s="219"/>
      <c r="E25" s="219"/>
      <c r="F25" s="220"/>
      <c r="G25" s="220"/>
      <c r="H25" s="220"/>
      <c r="I25" s="220"/>
      <c r="J25" s="236"/>
      <c r="K25" s="236"/>
      <c r="L25" s="236"/>
      <c r="M25" s="236"/>
      <c r="N25" s="236"/>
      <c r="O25" s="236"/>
      <c r="P25" s="236"/>
      <c r="Q25" s="236"/>
      <c r="R25" s="236"/>
      <c r="S25" s="236"/>
      <c r="T25" s="236"/>
      <c r="U25" s="236"/>
      <c r="V25" s="236"/>
      <c r="W25" s="236"/>
      <c r="X25" s="236"/>
    </row>
    <row r="26" spans="1:24" ht="15" customHeight="1" x14ac:dyDescent="0.25">
      <c r="A26" s="201" t="s">
        <v>202</v>
      </c>
      <c r="B26" s="205" t="s">
        <v>211</v>
      </c>
      <c r="C26" s="199" t="s">
        <v>178</v>
      </c>
      <c r="D26" s="99">
        <f>SUM(D27:D28)</f>
        <v>0</v>
      </c>
      <c r="E26" s="99">
        <f t="shared" ref="E26:X26" si="36">SUM(E27:E28)</f>
        <v>0</v>
      </c>
      <c r="F26" s="112">
        <f t="shared" si="36"/>
        <v>0</v>
      </c>
      <c r="G26" s="112">
        <f t="shared" si="36"/>
        <v>0</v>
      </c>
      <c r="H26" s="112">
        <f t="shared" si="36"/>
        <v>0</v>
      </c>
      <c r="I26" s="112">
        <f t="shared" si="36"/>
        <v>0</v>
      </c>
      <c r="J26" s="127">
        <f t="shared" si="36"/>
        <v>0</v>
      </c>
      <c r="K26" s="127">
        <f t="shared" si="36"/>
        <v>0</v>
      </c>
      <c r="L26" s="127">
        <f t="shared" si="36"/>
        <v>0</v>
      </c>
      <c r="M26" s="127">
        <f t="shared" si="36"/>
        <v>0</v>
      </c>
      <c r="N26" s="127">
        <f t="shared" si="36"/>
        <v>0</v>
      </c>
      <c r="O26" s="127">
        <f t="shared" si="36"/>
        <v>0</v>
      </c>
      <c r="P26" s="127">
        <f t="shared" si="36"/>
        <v>0</v>
      </c>
      <c r="Q26" s="127">
        <f t="shared" si="36"/>
        <v>0</v>
      </c>
      <c r="R26" s="127">
        <f t="shared" si="36"/>
        <v>0</v>
      </c>
      <c r="S26" s="127">
        <f t="shared" si="36"/>
        <v>0</v>
      </c>
      <c r="T26" s="127">
        <f t="shared" si="36"/>
        <v>0</v>
      </c>
      <c r="U26" s="127">
        <f t="shared" si="36"/>
        <v>0</v>
      </c>
      <c r="V26" s="127">
        <f t="shared" si="36"/>
        <v>0</v>
      </c>
      <c r="W26" s="127">
        <f t="shared" si="36"/>
        <v>0</v>
      </c>
      <c r="X26" s="127">
        <f t="shared" si="36"/>
        <v>0</v>
      </c>
    </row>
    <row r="27" spans="1:24" x14ac:dyDescent="0.25">
      <c r="A27" s="202" t="s">
        <v>254</v>
      </c>
      <c r="B27" s="200" t="s">
        <v>178</v>
      </c>
      <c r="C27" s="204" t="s">
        <v>256</v>
      </c>
      <c r="D27" s="219"/>
      <c r="E27" s="219"/>
      <c r="F27" s="220"/>
      <c r="G27" s="220"/>
      <c r="H27" s="220"/>
      <c r="I27" s="220"/>
      <c r="J27" s="236"/>
      <c r="K27" s="236"/>
      <c r="L27" s="236"/>
      <c r="M27" s="236"/>
      <c r="N27" s="236"/>
      <c r="O27" s="236"/>
      <c r="P27" s="236"/>
      <c r="Q27" s="236"/>
      <c r="R27" s="236"/>
      <c r="S27" s="236"/>
      <c r="T27" s="236"/>
      <c r="U27" s="236"/>
      <c r="V27" s="236"/>
      <c r="W27" s="236"/>
      <c r="X27" s="236"/>
    </row>
    <row r="28" spans="1:24" ht="13.5" customHeight="1" x14ac:dyDescent="0.25">
      <c r="A28" s="202" t="s">
        <v>255</v>
      </c>
      <c r="B28" s="200" t="s">
        <v>178</v>
      </c>
      <c r="C28" s="204" t="s">
        <v>257</v>
      </c>
      <c r="D28" s="210"/>
      <c r="E28" s="210"/>
      <c r="F28" s="221"/>
      <c r="G28" s="221"/>
      <c r="H28" s="221"/>
      <c r="I28" s="221"/>
      <c r="J28" s="237"/>
      <c r="K28" s="237"/>
      <c r="L28" s="237"/>
      <c r="M28" s="237"/>
      <c r="N28" s="237"/>
      <c r="O28" s="237"/>
      <c r="P28" s="237"/>
      <c r="Q28" s="237"/>
      <c r="R28" s="237"/>
      <c r="S28" s="237"/>
      <c r="T28" s="237"/>
      <c r="U28" s="237"/>
      <c r="V28" s="237"/>
      <c r="W28" s="237"/>
      <c r="X28" s="237"/>
    </row>
    <row r="29" spans="1:24" x14ac:dyDescent="0.25">
      <c r="A29" s="201" t="s">
        <v>203</v>
      </c>
      <c r="B29" s="205" t="s">
        <v>212</v>
      </c>
      <c r="C29" s="199" t="s">
        <v>178</v>
      </c>
      <c r="D29" s="99">
        <f>SUM(D30:D31)</f>
        <v>0</v>
      </c>
      <c r="E29" s="99">
        <f t="shared" ref="E29:X29" si="37">SUM(E30:E31)</f>
        <v>0</v>
      </c>
      <c r="F29" s="112">
        <f t="shared" si="37"/>
        <v>0</v>
      </c>
      <c r="G29" s="112">
        <f t="shared" si="37"/>
        <v>0</v>
      </c>
      <c r="H29" s="112">
        <f t="shared" si="37"/>
        <v>0</v>
      </c>
      <c r="I29" s="112">
        <f t="shared" si="37"/>
        <v>0</v>
      </c>
      <c r="J29" s="127">
        <f t="shared" si="37"/>
        <v>0</v>
      </c>
      <c r="K29" s="127">
        <f t="shared" si="37"/>
        <v>0</v>
      </c>
      <c r="L29" s="127">
        <f t="shared" si="37"/>
        <v>0</v>
      </c>
      <c r="M29" s="127">
        <f t="shared" si="37"/>
        <v>0</v>
      </c>
      <c r="N29" s="127">
        <f t="shared" si="37"/>
        <v>0</v>
      </c>
      <c r="O29" s="127">
        <f t="shared" si="37"/>
        <v>0</v>
      </c>
      <c r="P29" s="127">
        <f t="shared" si="37"/>
        <v>0</v>
      </c>
      <c r="Q29" s="127">
        <f t="shared" si="37"/>
        <v>0</v>
      </c>
      <c r="R29" s="127">
        <f t="shared" si="37"/>
        <v>0</v>
      </c>
      <c r="S29" s="127">
        <f t="shared" si="37"/>
        <v>0</v>
      </c>
      <c r="T29" s="127">
        <f t="shared" si="37"/>
        <v>0</v>
      </c>
      <c r="U29" s="127">
        <f t="shared" si="37"/>
        <v>0</v>
      </c>
      <c r="V29" s="127">
        <f t="shared" si="37"/>
        <v>0</v>
      </c>
      <c r="W29" s="127">
        <f t="shared" si="37"/>
        <v>0</v>
      </c>
      <c r="X29" s="127">
        <f t="shared" si="37"/>
        <v>0</v>
      </c>
    </row>
    <row r="30" spans="1:24" x14ac:dyDescent="0.25">
      <c r="A30" s="202" t="s">
        <v>258</v>
      </c>
      <c r="B30" s="200" t="s">
        <v>178</v>
      </c>
      <c r="C30" s="204" t="s">
        <v>260</v>
      </c>
      <c r="D30" s="219"/>
      <c r="E30" s="219"/>
      <c r="F30" s="220"/>
      <c r="G30" s="220"/>
      <c r="H30" s="220"/>
      <c r="I30" s="220"/>
      <c r="J30" s="236"/>
      <c r="K30" s="236"/>
      <c r="L30" s="236"/>
      <c r="M30" s="236"/>
      <c r="N30" s="236"/>
      <c r="O30" s="236"/>
      <c r="P30" s="236"/>
      <c r="Q30" s="236"/>
      <c r="R30" s="236"/>
      <c r="S30" s="236"/>
      <c r="T30" s="236"/>
      <c r="U30" s="236"/>
      <c r="V30" s="236"/>
      <c r="W30" s="236"/>
      <c r="X30" s="236"/>
    </row>
    <row r="31" spans="1:24" x14ac:dyDescent="0.25">
      <c r="A31" s="202" t="s">
        <v>259</v>
      </c>
      <c r="B31" s="200" t="s">
        <v>178</v>
      </c>
      <c r="C31" s="204" t="s">
        <v>261</v>
      </c>
      <c r="D31" s="219"/>
      <c r="E31" s="219"/>
      <c r="F31" s="220"/>
      <c r="G31" s="220"/>
      <c r="H31" s="220"/>
      <c r="I31" s="220"/>
      <c r="J31" s="236"/>
      <c r="K31" s="236"/>
      <c r="L31" s="236"/>
      <c r="M31" s="236"/>
      <c r="N31" s="236"/>
      <c r="O31" s="236"/>
      <c r="P31" s="236"/>
      <c r="Q31" s="236"/>
      <c r="R31" s="236"/>
      <c r="S31" s="236"/>
      <c r="T31" s="236"/>
      <c r="U31" s="236"/>
      <c r="V31" s="236"/>
      <c r="W31" s="236"/>
      <c r="X31" s="236"/>
    </row>
    <row r="32" spans="1:24" ht="15" customHeight="1" x14ac:dyDescent="0.25">
      <c r="A32" s="201" t="s">
        <v>262</v>
      </c>
      <c r="B32" s="205" t="s">
        <v>213</v>
      </c>
      <c r="C32" s="199" t="s">
        <v>178</v>
      </c>
      <c r="D32" s="99">
        <f>SUM(D33:D34)</f>
        <v>0</v>
      </c>
      <c r="E32" s="99">
        <f t="shared" ref="E32:X32" si="38">SUM(E33:E34)</f>
        <v>0</v>
      </c>
      <c r="F32" s="112">
        <f t="shared" si="38"/>
        <v>0</v>
      </c>
      <c r="G32" s="112">
        <f t="shared" si="38"/>
        <v>0</v>
      </c>
      <c r="H32" s="112">
        <f t="shared" si="38"/>
        <v>0</v>
      </c>
      <c r="I32" s="112">
        <f t="shared" si="38"/>
        <v>0</v>
      </c>
      <c r="J32" s="127">
        <f t="shared" si="38"/>
        <v>0</v>
      </c>
      <c r="K32" s="127">
        <f t="shared" si="38"/>
        <v>0</v>
      </c>
      <c r="L32" s="127">
        <f t="shared" si="38"/>
        <v>0</v>
      </c>
      <c r="M32" s="127">
        <f t="shared" si="38"/>
        <v>0</v>
      </c>
      <c r="N32" s="127">
        <f t="shared" si="38"/>
        <v>0</v>
      </c>
      <c r="O32" s="127">
        <f t="shared" si="38"/>
        <v>0</v>
      </c>
      <c r="P32" s="127">
        <f t="shared" si="38"/>
        <v>0</v>
      </c>
      <c r="Q32" s="127">
        <f t="shared" si="38"/>
        <v>0</v>
      </c>
      <c r="R32" s="127">
        <f t="shared" si="38"/>
        <v>0</v>
      </c>
      <c r="S32" s="127">
        <f t="shared" si="38"/>
        <v>0</v>
      </c>
      <c r="T32" s="127">
        <f t="shared" si="38"/>
        <v>0</v>
      </c>
      <c r="U32" s="127">
        <f t="shared" si="38"/>
        <v>0</v>
      </c>
      <c r="V32" s="127">
        <f t="shared" si="38"/>
        <v>0</v>
      </c>
      <c r="W32" s="127">
        <f t="shared" si="38"/>
        <v>0</v>
      </c>
      <c r="X32" s="127">
        <f t="shared" si="38"/>
        <v>0</v>
      </c>
    </row>
    <row r="33" spans="1:24" x14ac:dyDescent="0.25">
      <c r="A33" s="202" t="s">
        <v>263</v>
      </c>
      <c r="B33" s="200" t="s">
        <v>178</v>
      </c>
      <c r="C33" s="204" t="s">
        <v>265</v>
      </c>
      <c r="D33" s="219"/>
      <c r="E33" s="219"/>
      <c r="F33" s="220"/>
      <c r="G33" s="220"/>
      <c r="H33" s="220"/>
      <c r="I33" s="220"/>
      <c r="J33" s="236"/>
      <c r="K33" s="236"/>
      <c r="L33" s="236"/>
      <c r="M33" s="236"/>
      <c r="N33" s="236"/>
      <c r="O33" s="236"/>
      <c r="P33" s="236"/>
      <c r="Q33" s="236"/>
      <c r="R33" s="236"/>
      <c r="S33" s="236"/>
      <c r="T33" s="236"/>
      <c r="U33" s="236"/>
      <c r="V33" s="236"/>
      <c r="W33" s="236"/>
      <c r="X33" s="236"/>
    </row>
    <row r="34" spans="1:24" x14ac:dyDescent="0.25">
      <c r="A34" s="202" t="s">
        <v>264</v>
      </c>
      <c r="B34" s="200" t="s">
        <v>178</v>
      </c>
      <c r="C34" s="204" t="s">
        <v>266</v>
      </c>
      <c r="D34" s="219"/>
      <c r="E34" s="219"/>
      <c r="F34" s="220"/>
      <c r="G34" s="220"/>
      <c r="H34" s="220"/>
      <c r="I34" s="220"/>
      <c r="J34" s="236"/>
      <c r="K34" s="236"/>
      <c r="L34" s="236"/>
      <c r="M34" s="236"/>
      <c r="N34" s="236"/>
      <c r="O34" s="236"/>
      <c r="P34" s="236"/>
      <c r="Q34" s="236"/>
      <c r="R34" s="236"/>
      <c r="S34" s="236"/>
      <c r="T34" s="236"/>
      <c r="U34" s="236"/>
      <c r="V34" s="236"/>
      <c r="W34" s="236"/>
      <c r="X34" s="236"/>
    </row>
    <row r="35" spans="1:24" ht="20.25" customHeight="1" x14ac:dyDescent="0.25">
      <c r="A35" s="54"/>
      <c r="B35" s="52"/>
      <c r="C35" s="52"/>
      <c r="D35" s="230"/>
      <c r="E35" s="230"/>
      <c r="F35" s="52"/>
      <c r="G35" s="52"/>
      <c r="H35" s="52"/>
      <c r="I35" s="52"/>
      <c r="J35" s="235"/>
      <c r="K35" s="235"/>
      <c r="L35" s="235"/>
      <c r="M35" s="235"/>
      <c r="N35" s="235"/>
      <c r="O35" s="235"/>
      <c r="P35" s="235"/>
      <c r="Q35" s="235"/>
      <c r="R35" s="235"/>
      <c r="S35" s="235"/>
      <c r="T35" s="235"/>
      <c r="U35" s="235"/>
      <c r="V35" s="235"/>
      <c r="W35" s="235"/>
      <c r="X35" s="235"/>
    </row>
    <row r="36" spans="1:24" ht="19.5" customHeight="1" x14ac:dyDescent="0.25">
      <c r="A36" s="104" t="s">
        <v>177</v>
      </c>
      <c r="B36" s="52"/>
      <c r="C36" s="52"/>
      <c r="D36" s="62">
        <f>SUM(D8,D16,D18,D20,D24,D26,D29,D32)</f>
        <v>0</v>
      </c>
      <c r="E36" s="62">
        <f t="shared" ref="E36:X36" si="39">SUM(E8,E16,E18,E20,E24,E26,E29,E32)</f>
        <v>0</v>
      </c>
      <c r="F36" s="111">
        <f t="shared" si="39"/>
        <v>0</v>
      </c>
      <c r="G36" s="111">
        <f t="shared" si="39"/>
        <v>0</v>
      </c>
      <c r="H36" s="111">
        <f t="shared" si="39"/>
        <v>0</v>
      </c>
      <c r="I36" s="111">
        <f t="shared" si="39"/>
        <v>0</v>
      </c>
      <c r="J36" s="206">
        <f t="shared" si="39"/>
        <v>0</v>
      </c>
      <c r="K36" s="206">
        <f t="shared" si="39"/>
        <v>0</v>
      </c>
      <c r="L36" s="206">
        <f t="shared" si="39"/>
        <v>0</v>
      </c>
      <c r="M36" s="206">
        <f t="shared" si="39"/>
        <v>0</v>
      </c>
      <c r="N36" s="206">
        <f t="shared" si="39"/>
        <v>0</v>
      </c>
      <c r="O36" s="206">
        <f t="shared" si="39"/>
        <v>0</v>
      </c>
      <c r="P36" s="206">
        <f t="shared" si="39"/>
        <v>0</v>
      </c>
      <c r="Q36" s="206">
        <f t="shared" si="39"/>
        <v>0</v>
      </c>
      <c r="R36" s="206">
        <f t="shared" si="39"/>
        <v>0</v>
      </c>
      <c r="S36" s="206">
        <f t="shared" si="39"/>
        <v>0</v>
      </c>
      <c r="T36" s="206">
        <f t="shared" si="39"/>
        <v>0</v>
      </c>
      <c r="U36" s="206">
        <f t="shared" si="39"/>
        <v>0</v>
      </c>
      <c r="V36" s="206">
        <f t="shared" si="39"/>
        <v>0</v>
      </c>
      <c r="W36" s="206">
        <f t="shared" si="39"/>
        <v>0</v>
      </c>
      <c r="X36" s="206">
        <f t="shared" si="39"/>
        <v>0</v>
      </c>
    </row>
    <row r="37" spans="1:24" ht="15" customHeight="1" x14ac:dyDescent="0.25">
      <c r="A37" s="60"/>
      <c r="B37" s="52"/>
      <c r="C37" s="52"/>
      <c r="D37" s="62"/>
      <c r="E37" s="62"/>
      <c r="F37" s="56"/>
      <c r="G37" s="56"/>
      <c r="H37" s="56"/>
      <c r="I37" s="56"/>
      <c r="J37" s="206"/>
      <c r="K37" s="206"/>
      <c r="L37" s="206"/>
      <c r="M37" s="206"/>
      <c r="N37" s="206"/>
      <c r="O37" s="206"/>
      <c r="P37" s="206"/>
      <c r="Q37" s="206"/>
      <c r="R37" s="206"/>
      <c r="S37" s="206"/>
      <c r="T37" s="206"/>
      <c r="U37" s="206"/>
      <c r="V37" s="206"/>
      <c r="W37" s="206"/>
      <c r="X37" s="206"/>
    </row>
    <row r="38" spans="1:24" ht="15" customHeight="1" x14ac:dyDescent="0.25">
      <c r="A38" s="69" t="s">
        <v>112</v>
      </c>
      <c r="B38" s="70"/>
      <c r="C38" s="70"/>
      <c r="D38" s="231"/>
      <c r="E38" s="231"/>
      <c r="F38" s="222"/>
      <c r="G38" s="222"/>
      <c r="H38" s="222"/>
      <c r="I38" s="222"/>
      <c r="J38" s="238"/>
      <c r="K38" s="238"/>
      <c r="L38" s="238"/>
      <c r="M38" s="238"/>
      <c r="N38" s="238"/>
      <c r="O38" s="238"/>
      <c r="P38" s="238"/>
      <c r="Q38" s="238"/>
      <c r="R38" s="238"/>
      <c r="S38" s="238"/>
      <c r="T38" s="238"/>
      <c r="U38" s="238"/>
      <c r="V38" s="238"/>
      <c r="W38" s="238"/>
      <c r="X38" s="238"/>
    </row>
    <row r="39" spans="1:24" ht="15" customHeight="1" x14ac:dyDescent="0.25">
      <c r="A39" s="72" t="s">
        <v>180</v>
      </c>
      <c r="B39" s="73"/>
      <c r="C39" s="73"/>
      <c r="D39" s="77">
        <f>D6-D38</f>
        <v>0</v>
      </c>
      <c r="E39" s="77">
        <f t="shared" ref="E39:X39" si="40">E6-E38</f>
        <v>0</v>
      </c>
      <c r="F39" s="95">
        <f t="shared" si="40"/>
        <v>0</v>
      </c>
      <c r="G39" s="95">
        <f t="shared" si="40"/>
        <v>0</v>
      </c>
      <c r="H39" s="95">
        <f t="shared" si="40"/>
        <v>0</v>
      </c>
      <c r="I39" s="95">
        <f t="shared" si="40"/>
        <v>0</v>
      </c>
      <c r="J39" s="82">
        <f t="shared" si="40"/>
        <v>0</v>
      </c>
      <c r="K39" s="82">
        <f t="shared" si="40"/>
        <v>0</v>
      </c>
      <c r="L39" s="82">
        <f t="shared" si="40"/>
        <v>0</v>
      </c>
      <c r="M39" s="82">
        <f t="shared" si="40"/>
        <v>0</v>
      </c>
      <c r="N39" s="82">
        <f t="shared" si="40"/>
        <v>0</v>
      </c>
      <c r="O39" s="82">
        <f t="shared" si="40"/>
        <v>0</v>
      </c>
      <c r="P39" s="82">
        <f t="shared" si="40"/>
        <v>0</v>
      </c>
      <c r="Q39" s="82">
        <f t="shared" si="40"/>
        <v>0</v>
      </c>
      <c r="R39" s="82">
        <f t="shared" si="40"/>
        <v>0</v>
      </c>
      <c r="S39" s="82">
        <f t="shared" si="40"/>
        <v>0</v>
      </c>
      <c r="T39" s="82">
        <f t="shared" si="40"/>
        <v>0</v>
      </c>
      <c r="U39" s="82">
        <f t="shared" si="40"/>
        <v>0</v>
      </c>
      <c r="V39" s="82">
        <f t="shared" si="40"/>
        <v>0</v>
      </c>
      <c r="W39" s="82">
        <f t="shared" si="40"/>
        <v>0</v>
      </c>
      <c r="X39" s="82">
        <f t="shared" si="40"/>
        <v>0</v>
      </c>
    </row>
    <row r="40" spans="1:24" ht="15" customHeight="1" x14ac:dyDescent="0.25">
      <c r="A40" s="81" t="s">
        <v>275</v>
      </c>
      <c r="B40" s="80"/>
      <c r="C40" s="80"/>
      <c r="D40" s="93">
        <v>106.4</v>
      </c>
      <c r="E40" s="93">
        <v>66.8</v>
      </c>
      <c r="F40" s="94">
        <v>3.4</v>
      </c>
      <c r="G40" s="79">
        <v>0</v>
      </c>
      <c r="H40" s="94">
        <v>1</v>
      </c>
      <c r="I40" s="79">
        <v>0</v>
      </c>
      <c r="J40" s="239">
        <v>0</v>
      </c>
      <c r="K40" s="239">
        <v>19</v>
      </c>
      <c r="L40" s="239">
        <v>21</v>
      </c>
      <c r="M40" s="239">
        <v>20</v>
      </c>
      <c r="N40" s="239">
        <v>12310</v>
      </c>
      <c r="O40" s="239">
        <v>3410</v>
      </c>
      <c r="P40" s="239">
        <v>20</v>
      </c>
      <c r="Q40" s="239">
        <v>50090</v>
      </c>
      <c r="R40" s="239">
        <v>15000</v>
      </c>
      <c r="S40" s="239">
        <v>0</v>
      </c>
      <c r="T40" s="239">
        <v>5</v>
      </c>
      <c r="U40" s="239">
        <v>0</v>
      </c>
      <c r="V40" s="239">
        <v>0</v>
      </c>
      <c r="W40" s="239">
        <v>0</v>
      </c>
      <c r="X40" s="239">
        <v>19</v>
      </c>
    </row>
    <row r="41" spans="1:24" ht="15" customHeight="1" x14ac:dyDescent="0.25">
      <c r="A41" s="72" t="s">
        <v>276</v>
      </c>
      <c r="B41" s="73"/>
      <c r="C41" s="73"/>
      <c r="D41" s="77">
        <f>D6-D40</f>
        <v>-106.4</v>
      </c>
      <c r="E41" s="77">
        <f t="shared" ref="E41:X41" si="41">E6-E40</f>
        <v>-66.8</v>
      </c>
      <c r="F41" s="95">
        <f t="shared" si="41"/>
        <v>-3.4</v>
      </c>
      <c r="G41" s="95">
        <f t="shared" si="41"/>
        <v>0</v>
      </c>
      <c r="H41" s="95">
        <f t="shared" si="41"/>
        <v>-1</v>
      </c>
      <c r="I41" s="95">
        <f t="shared" si="41"/>
        <v>0</v>
      </c>
      <c r="J41" s="82">
        <f t="shared" si="41"/>
        <v>0</v>
      </c>
      <c r="K41" s="82">
        <f t="shared" si="41"/>
        <v>-19</v>
      </c>
      <c r="L41" s="82">
        <f t="shared" si="41"/>
        <v>-21</v>
      </c>
      <c r="M41" s="82">
        <f t="shared" si="41"/>
        <v>-20</v>
      </c>
      <c r="N41" s="82">
        <f t="shared" si="41"/>
        <v>-12310</v>
      </c>
      <c r="O41" s="82">
        <f t="shared" si="41"/>
        <v>-3410</v>
      </c>
      <c r="P41" s="82">
        <f t="shared" si="41"/>
        <v>-20</v>
      </c>
      <c r="Q41" s="82">
        <f t="shared" si="41"/>
        <v>-50090</v>
      </c>
      <c r="R41" s="82">
        <f t="shared" si="41"/>
        <v>-15000</v>
      </c>
      <c r="S41" s="82">
        <f t="shared" si="41"/>
        <v>0</v>
      </c>
      <c r="T41" s="82">
        <f t="shared" si="41"/>
        <v>-5</v>
      </c>
      <c r="U41" s="82">
        <f t="shared" si="41"/>
        <v>0</v>
      </c>
      <c r="V41" s="82">
        <f t="shared" si="41"/>
        <v>0</v>
      </c>
      <c r="W41" s="82">
        <f t="shared" si="41"/>
        <v>0</v>
      </c>
      <c r="X41" s="82">
        <f t="shared" si="41"/>
        <v>-19</v>
      </c>
    </row>
    <row r="42" spans="1:24" ht="123" customHeight="1" x14ac:dyDescent="0.25">
      <c r="A42" s="285" t="s">
        <v>277</v>
      </c>
      <c r="B42" s="286"/>
      <c r="C42" s="287"/>
      <c r="D42" s="232"/>
      <c r="E42" s="232"/>
      <c r="F42" s="71"/>
      <c r="G42" s="71"/>
      <c r="H42" s="71"/>
      <c r="I42" s="71"/>
      <c r="J42" s="240"/>
      <c r="K42" s="240"/>
      <c r="L42" s="240"/>
      <c r="M42" s="240"/>
      <c r="N42" s="240"/>
      <c r="O42" s="240"/>
      <c r="P42" s="240"/>
      <c r="Q42" s="240"/>
      <c r="R42" s="240"/>
      <c r="S42" s="240"/>
      <c r="T42" s="240"/>
      <c r="U42" s="240"/>
      <c r="V42" s="240"/>
      <c r="W42" s="240"/>
      <c r="X42" s="240"/>
    </row>
  </sheetData>
  <sheetProtection sort="0" autoFilter="0"/>
  <mergeCells count="2">
    <mergeCell ref="A2:X2"/>
    <mergeCell ref="A42:C42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E40"/>
  <sheetViews>
    <sheetView zoomScale="90" zoomScaleNormal="9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G11" sqref="G11"/>
    </sheetView>
  </sheetViews>
  <sheetFormatPr defaultRowHeight="15" x14ac:dyDescent="0.25"/>
  <cols>
    <col min="1" max="1" width="43.7109375" style="58" customWidth="1"/>
    <col min="2" max="2" width="20.28515625" style="58" customWidth="1"/>
    <col min="3" max="3" width="17.140625" style="58" customWidth="1"/>
    <col min="4" max="4" width="24.7109375" style="58" customWidth="1"/>
    <col min="5" max="5" width="20.5703125" style="58" customWidth="1"/>
    <col min="6" max="16384" width="9.140625" style="58"/>
  </cols>
  <sheetData>
    <row r="2" spans="1:5" ht="18.75" x14ac:dyDescent="0.25">
      <c r="A2" s="280" t="s">
        <v>170</v>
      </c>
      <c r="B2" s="280"/>
      <c r="C2" s="280"/>
      <c r="D2" s="280"/>
    </row>
    <row r="4" spans="1:5" ht="60" x14ac:dyDescent="0.25">
      <c r="A4" s="59" t="s">
        <v>108</v>
      </c>
      <c r="B4" s="53" t="s">
        <v>147</v>
      </c>
      <c r="C4" s="53" t="s">
        <v>148</v>
      </c>
      <c r="D4" s="223" t="s">
        <v>171</v>
      </c>
      <c r="E4" s="224"/>
    </row>
    <row r="5" spans="1:5" x14ac:dyDescent="0.25">
      <c r="A5" s="52"/>
      <c r="B5" s="59">
        <v>1</v>
      </c>
      <c r="C5" s="59">
        <v>2</v>
      </c>
      <c r="D5" s="59">
        <v>3</v>
      </c>
      <c r="E5" s="225"/>
    </row>
    <row r="6" spans="1:5" ht="39" customHeight="1" x14ac:dyDescent="0.25">
      <c r="A6" s="122" t="s">
        <v>228</v>
      </c>
      <c r="B6" s="67">
        <v>52606000000</v>
      </c>
      <c r="C6" s="68" t="s">
        <v>178</v>
      </c>
      <c r="D6" s="91">
        <f>SUM(D9:D15,D17,D19,D21:D23,D25,D27:D28,D30:D31,D33:D34)</f>
        <v>0</v>
      </c>
      <c r="E6" s="226"/>
    </row>
    <row r="7" spans="1:5" ht="21" customHeight="1" x14ac:dyDescent="0.25">
      <c r="A7" s="103" t="s">
        <v>181</v>
      </c>
      <c r="B7" s="131"/>
      <c r="C7" s="61"/>
      <c r="D7" s="52"/>
      <c r="E7" s="227"/>
    </row>
    <row r="8" spans="1:5" x14ac:dyDescent="0.25">
      <c r="A8" s="60" t="s">
        <v>197</v>
      </c>
      <c r="B8" s="198">
        <v>52606401000</v>
      </c>
      <c r="C8" s="199" t="s">
        <v>178</v>
      </c>
      <c r="D8" s="101">
        <f>SUM(D9:D15)</f>
        <v>0</v>
      </c>
      <c r="E8" s="226"/>
    </row>
    <row r="9" spans="1:5" x14ac:dyDescent="0.25">
      <c r="A9" s="54" t="s">
        <v>229</v>
      </c>
      <c r="B9" s="197" t="s">
        <v>178</v>
      </c>
      <c r="C9" s="200" t="s">
        <v>236</v>
      </c>
      <c r="D9" s="209"/>
      <c r="E9" s="228"/>
    </row>
    <row r="10" spans="1:5" x14ac:dyDescent="0.25">
      <c r="A10" s="54" t="s">
        <v>230</v>
      </c>
      <c r="B10" s="197" t="s">
        <v>178</v>
      </c>
      <c r="C10" s="200" t="s">
        <v>237</v>
      </c>
      <c r="D10" s="209"/>
      <c r="E10" s="228"/>
    </row>
    <row r="11" spans="1:5" x14ac:dyDescent="0.25">
      <c r="A11" s="54" t="s">
        <v>231</v>
      </c>
      <c r="B11" s="197" t="s">
        <v>178</v>
      </c>
      <c r="C11" s="200" t="s">
        <v>238</v>
      </c>
      <c r="D11" s="209"/>
      <c r="E11" s="228"/>
    </row>
    <row r="12" spans="1:5" x14ac:dyDescent="0.25">
      <c r="A12" s="54" t="s">
        <v>232</v>
      </c>
      <c r="B12" s="197" t="s">
        <v>178</v>
      </c>
      <c r="C12" s="200" t="s">
        <v>239</v>
      </c>
      <c r="D12" s="209"/>
      <c r="E12" s="228"/>
    </row>
    <row r="13" spans="1:5" x14ac:dyDescent="0.25">
      <c r="A13" s="54" t="s">
        <v>233</v>
      </c>
      <c r="B13" s="197" t="s">
        <v>178</v>
      </c>
      <c r="C13" s="200" t="s">
        <v>240</v>
      </c>
      <c r="D13" s="209"/>
      <c r="E13" s="228"/>
    </row>
    <row r="14" spans="1:5" x14ac:dyDescent="0.25">
      <c r="A14" s="54" t="s">
        <v>234</v>
      </c>
      <c r="B14" s="197" t="s">
        <v>178</v>
      </c>
      <c r="C14" s="200" t="s">
        <v>241</v>
      </c>
      <c r="D14" s="209"/>
      <c r="E14" s="228"/>
    </row>
    <row r="15" spans="1:5" ht="15" customHeight="1" x14ac:dyDescent="0.25">
      <c r="A15" s="54" t="s">
        <v>235</v>
      </c>
      <c r="B15" s="197" t="s">
        <v>178</v>
      </c>
      <c r="C15" s="200" t="s">
        <v>242</v>
      </c>
      <c r="D15" s="213"/>
      <c r="E15" s="229"/>
    </row>
    <row r="16" spans="1:5" x14ac:dyDescent="0.25">
      <c r="A16" s="60" t="s">
        <v>198</v>
      </c>
      <c r="B16" s="198">
        <v>52606402000</v>
      </c>
      <c r="C16" s="199" t="s">
        <v>178</v>
      </c>
      <c r="D16" s="101">
        <f>D17</f>
        <v>0</v>
      </c>
      <c r="E16" s="226"/>
    </row>
    <row r="17" spans="1:5" x14ac:dyDescent="0.25">
      <c r="A17" s="54" t="s">
        <v>243</v>
      </c>
      <c r="B17" s="200" t="s">
        <v>178</v>
      </c>
      <c r="C17" s="200">
        <v>52606402101</v>
      </c>
      <c r="D17" s="209"/>
      <c r="E17" s="228"/>
    </row>
    <row r="18" spans="1:5" x14ac:dyDescent="0.25">
      <c r="A18" s="201" t="s">
        <v>199</v>
      </c>
      <c r="B18" s="203">
        <v>52606404000</v>
      </c>
      <c r="C18" s="204" t="s">
        <v>178</v>
      </c>
      <c r="D18" s="101">
        <f>D19</f>
        <v>0</v>
      </c>
      <c r="E18" s="226"/>
    </row>
    <row r="19" spans="1:5" x14ac:dyDescent="0.25">
      <c r="A19" s="202" t="s">
        <v>244</v>
      </c>
      <c r="B19" s="200" t="s">
        <v>178</v>
      </c>
      <c r="C19" s="204" t="s">
        <v>245</v>
      </c>
      <c r="D19" s="209"/>
      <c r="E19" s="228"/>
    </row>
    <row r="20" spans="1:5" x14ac:dyDescent="0.25">
      <c r="A20" s="201" t="s">
        <v>200</v>
      </c>
      <c r="B20" s="205" t="s">
        <v>209</v>
      </c>
      <c r="C20" s="200" t="s">
        <v>178</v>
      </c>
      <c r="D20" s="101">
        <f>SUM(D21:D23)</f>
        <v>0</v>
      </c>
      <c r="E20" s="226"/>
    </row>
    <row r="21" spans="1:5" x14ac:dyDescent="0.25">
      <c r="A21" s="202" t="s">
        <v>246</v>
      </c>
      <c r="B21" s="200" t="s">
        <v>178</v>
      </c>
      <c r="C21" s="204" t="s">
        <v>249</v>
      </c>
      <c r="D21" s="209"/>
      <c r="E21" s="228"/>
    </row>
    <row r="22" spans="1:5" x14ac:dyDescent="0.25">
      <c r="A22" s="202" t="s">
        <v>247</v>
      </c>
      <c r="B22" s="200" t="s">
        <v>178</v>
      </c>
      <c r="C22" s="204" t="s">
        <v>250</v>
      </c>
      <c r="D22" s="209"/>
      <c r="E22" s="228"/>
    </row>
    <row r="23" spans="1:5" x14ac:dyDescent="0.25">
      <c r="A23" s="202" t="s">
        <v>248</v>
      </c>
      <c r="B23" s="200" t="s">
        <v>178</v>
      </c>
      <c r="C23" s="204" t="s">
        <v>251</v>
      </c>
      <c r="D23" s="213"/>
      <c r="E23" s="229"/>
    </row>
    <row r="24" spans="1:5" x14ac:dyDescent="0.25">
      <c r="A24" s="201" t="s">
        <v>201</v>
      </c>
      <c r="B24" s="205" t="s">
        <v>210</v>
      </c>
      <c r="C24" s="199" t="s">
        <v>178</v>
      </c>
      <c r="D24" s="101">
        <f>D25</f>
        <v>0</v>
      </c>
      <c r="E24" s="226"/>
    </row>
    <row r="25" spans="1:5" x14ac:dyDescent="0.25">
      <c r="A25" s="202" t="s">
        <v>252</v>
      </c>
      <c r="B25" s="200" t="s">
        <v>178</v>
      </c>
      <c r="C25" s="204" t="s">
        <v>253</v>
      </c>
      <c r="D25" s="209"/>
      <c r="E25" s="228"/>
    </row>
    <row r="26" spans="1:5" x14ac:dyDescent="0.25">
      <c r="A26" s="201" t="s">
        <v>202</v>
      </c>
      <c r="B26" s="205" t="s">
        <v>211</v>
      </c>
      <c r="C26" s="199" t="s">
        <v>178</v>
      </c>
      <c r="D26" s="101">
        <f>SUM(D27:D28)</f>
        <v>0</v>
      </c>
      <c r="E26" s="226"/>
    </row>
    <row r="27" spans="1:5" x14ac:dyDescent="0.25">
      <c r="A27" s="202" t="s">
        <v>254</v>
      </c>
      <c r="B27" s="200" t="s">
        <v>178</v>
      </c>
      <c r="C27" s="204" t="s">
        <v>256</v>
      </c>
      <c r="D27" s="209"/>
      <c r="E27" s="228"/>
    </row>
    <row r="28" spans="1:5" ht="15.75" customHeight="1" x14ac:dyDescent="0.25">
      <c r="A28" s="202" t="s">
        <v>255</v>
      </c>
      <c r="B28" s="200" t="s">
        <v>178</v>
      </c>
      <c r="C28" s="204" t="s">
        <v>257</v>
      </c>
      <c r="D28" s="213"/>
      <c r="E28" s="229"/>
    </row>
    <row r="29" spans="1:5" x14ac:dyDescent="0.25">
      <c r="A29" s="201" t="s">
        <v>203</v>
      </c>
      <c r="B29" s="205" t="s">
        <v>212</v>
      </c>
      <c r="C29" s="199" t="s">
        <v>178</v>
      </c>
      <c r="D29" s="101">
        <f>SUM(D30:D31)</f>
        <v>0</v>
      </c>
      <c r="E29" s="226"/>
    </row>
    <row r="30" spans="1:5" x14ac:dyDescent="0.25">
      <c r="A30" s="202" t="s">
        <v>258</v>
      </c>
      <c r="B30" s="200" t="s">
        <v>178</v>
      </c>
      <c r="C30" s="204" t="s">
        <v>260</v>
      </c>
      <c r="D30" s="209"/>
      <c r="E30" s="228"/>
    </row>
    <row r="31" spans="1:5" x14ac:dyDescent="0.25">
      <c r="A31" s="202" t="s">
        <v>259</v>
      </c>
      <c r="B31" s="200" t="s">
        <v>178</v>
      </c>
      <c r="C31" s="204" t="s">
        <v>261</v>
      </c>
      <c r="D31" s="209"/>
      <c r="E31" s="228"/>
    </row>
    <row r="32" spans="1:5" x14ac:dyDescent="0.25">
      <c r="A32" s="201" t="s">
        <v>262</v>
      </c>
      <c r="B32" s="205" t="s">
        <v>213</v>
      </c>
      <c r="C32" s="199" t="s">
        <v>178</v>
      </c>
      <c r="D32" s="101">
        <f>SUM(D33:D34)</f>
        <v>0</v>
      </c>
      <c r="E32" s="226"/>
    </row>
    <row r="33" spans="1:5" x14ac:dyDescent="0.25">
      <c r="A33" s="202" t="s">
        <v>263</v>
      </c>
      <c r="B33" s="200" t="s">
        <v>178</v>
      </c>
      <c r="C33" s="204" t="s">
        <v>265</v>
      </c>
      <c r="D33" s="209"/>
      <c r="E33" s="228"/>
    </row>
    <row r="34" spans="1:5" x14ac:dyDescent="0.25">
      <c r="A34" s="202" t="s">
        <v>264</v>
      </c>
      <c r="B34" s="200" t="s">
        <v>178</v>
      </c>
      <c r="C34" s="204" t="s">
        <v>266</v>
      </c>
      <c r="D34" s="209"/>
      <c r="E34" s="228"/>
    </row>
    <row r="35" spans="1:5" x14ac:dyDescent="0.25">
      <c r="A35" s="54"/>
      <c r="B35" s="52"/>
      <c r="C35" s="52"/>
      <c r="D35" s="52"/>
      <c r="E35" s="227"/>
    </row>
    <row r="36" spans="1:5" ht="23.25" customHeight="1" x14ac:dyDescent="0.25">
      <c r="A36" s="104" t="s">
        <v>177</v>
      </c>
      <c r="B36" s="52"/>
      <c r="C36" s="52"/>
      <c r="D36" s="56">
        <f>SUM(D8,D16,D18,D20,D24,D26,D29,D32)</f>
        <v>0</v>
      </c>
      <c r="E36" s="226"/>
    </row>
    <row r="37" spans="1:5" x14ac:dyDescent="0.25">
      <c r="A37" s="60"/>
      <c r="B37" s="52"/>
      <c r="C37" s="52"/>
      <c r="D37" s="56"/>
      <c r="E37" s="226"/>
    </row>
    <row r="38" spans="1:5" x14ac:dyDescent="0.25">
      <c r="A38" s="69" t="s">
        <v>275</v>
      </c>
      <c r="B38" s="70"/>
      <c r="C38" s="75"/>
      <c r="D38" s="75">
        <v>16</v>
      </c>
      <c r="E38" s="226"/>
    </row>
    <row r="39" spans="1:5" x14ac:dyDescent="0.25">
      <c r="A39" s="72" t="s">
        <v>276</v>
      </c>
      <c r="B39" s="73"/>
      <c r="C39" s="73"/>
      <c r="D39" s="73">
        <f>D6-D38</f>
        <v>-16</v>
      </c>
      <c r="E39" s="227"/>
    </row>
    <row r="40" spans="1:5" ht="88.5" customHeight="1" x14ac:dyDescent="0.25">
      <c r="A40" s="87" t="s">
        <v>278</v>
      </c>
      <c r="B40" s="273"/>
      <c r="C40" s="274"/>
      <c r="D40" s="275"/>
    </row>
  </sheetData>
  <sheetProtection sort="0" autoFilter="0"/>
  <mergeCells count="2">
    <mergeCell ref="A2:D2"/>
    <mergeCell ref="B40:D40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E39"/>
  <sheetViews>
    <sheetView zoomScale="90" zoomScaleNormal="9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H19" sqref="H19"/>
    </sheetView>
  </sheetViews>
  <sheetFormatPr defaultRowHeight="15" x14ac:dyDescent="0.25"/>
  <cols>
    <col min="1" max="1" width="38.5703125" style="58" customWidth="1"/>
    <col min="2" max="2" width="16" style="58" customWidth="1"/>
    <col min="3" max="3" width="14.5703125" style="58" customWidth="1"/>
    <col min="4" max="5" width="19.7109375" style="58" customWidth="1"/>
    <col min="6" max="16384" width="9.140625" style="58"/>
  </cols>
  <sheetData>
    <row r="2" spans="1:5" ht="23.25" customHeight="1" x14ac:dyDescent="0.25">
      <c r="A2" s="288" t="s">
        <v>172</v>
      </c>
      <c r="B2" s="288"/>
      <c r="C2" s="288"/>
      <c r="D2" s="288"/>
      <c r="E2" s="288"/>
    </row>
    <row r="3" spans="1:5" x14ac:dyDescent="0.25">
      <c r="A3" s="52"/>
      <c r="B3" s="52"/>
      <c r="C3" s="52"/>
      <c r="D3" s="52"/>
      <c r="E3" s="52"/>
    </row>
    <row r="4" spans="1:5" ht="90" x14ac:dyDescent="0.25">
      <c r="A4" s="59" t="s">
        <v>108</v>
      </c>
      <c r="B4" s="53" t="s">
        <v>173</v>
      </c>
      <c r="C4" s="53" t="s">
        <v>174</v>
      </c>
      <c r="D4" s="53" t="s">
        <v>175</v>
      </c>
      <c r="E4" s="53" t="s">
        <v>176</v>
      </c>
    </row>
    <row r="5" spans="1:5" x14ac:dyDescent="0.25">
      <c r="A5" s="52"/>
      <c r="B5" s="59">
        <v>1</v>
      </c>
      <c r="C5" s="59">
        <v>2</v>
      </c>
      <c r="D5" s="59">
        <v>3</v>
      </c>
      <c r="E5" s="59">
        <v>4</v>
      </c>
    </row>
    <row r="6" spans="1:5" ht="38.25" customHeight="1" x14ac:dyDescent="0.25">
      <c r="A6" s="122" t="s">
        <v>228</v>
      </c>
      <c r="B6" s="67">
        <v>52606000000</v>
      </c>
      <c r="C6" s="68" t="s">
        <v>178</v>
      </c>
      <c r="D6" s="91">
        <f>SUM(D9:D15,D17,D19,D21:D23,D25,D27:D28,D30:D31,D33:D34)</f>
        <v>0</v>
      </c>
      <c r="E6" s="91">
        <f>SUM(E9:E15,E17,E19,E21:E23,E25,E27:E28,E30:E31,E33:E34)</f>
        <v>0</v>
      </c>
    </row>
    <row r="7" spans="1:5" ht="23.25" customHeight="1" x14ac:dyDescent="0.25">
      <c r="A7" s="103" t="s">
        <v>181</v>
      </c>
      <c r="B7" s="131"/>
      <c r="C7" s="61"/>
      <c r="D7" s="52"/>
      <c r="E7" s="52"/>
    </row>
    <row r="8" spans="1:5" ht="15" customHeight="1" x14ac:dyDescent="0.25">
      <c r="A8" s="60" t="s">
        <v>197</v>
      </c>
      <c r="B8" s="198">
        <v>52606401000</v>
      </c>
      <c r="C8" s="199" t="s">
        <v>178</v>
      </c>
      <c r="D8" s="101">
        <f>SUM(D9:D15)</f>
        <v>0</v>
      </c>
      <c r="E8" s="101">
        <f>SUM(E9:E15)</f>
        <v>0</v>
      </c>
    </row>
    <row r="9" spans="1:5" x14ac:dyDescent="0.25">
      <c r="A9" s="54" t="s">
        <v>229</v>
      </c>
      <c r="B9" s="197" t="s">
        <v>178</v>
      </c>
      <c r="C9" s="200" t="s">
        <v>236</v>
      </c>
      <c r="D9" s="209"/>
      <c r="E9" s="209"/>
    </row>
    <row r="10" spans="1:5" x14ac:dyDescent="0.25">
      <c r="A10" s="54" t="s">
        <v>230</v>
      </c>
      <c r="B10" s="197" t="s">
        <v>178</v>
      </c>
      <c r="C10" s="200" t="s">
        <v>237</v>
      </c>
      <c r="D10" s="209"/>
      <c r="E10" s="209"/>
    </row>
    <row r="11" spans="1:5" x14ac:dyDescent="0.25">
      <c r="A11" s="54" t="s">
        <v>231</v>
      </c>
      <c r="B11" s="197" t="s">
        <v>178</v>
      </c>
      <c r="C11" s="200" t="s">
        <v>238</v>
      </c>
      <c r="D11" s="209"/>
      <c r="E11" s="209"/>
    </row>
    <row r="12" spans="1:5" x14ac:dyDescent="0.25">
      <c r="A12" s="54" t="s">
        <v>232</v>
      </c>
      <c r="B12" s="197" t="s">
        <v>178</v>
      </c>
      <c r="C12" s="200" t="s">
        <v>239</v>
      </c>
      <c r="D12" s="209"/>
      <c r="E12" s="209"/>
    </row>
    <row r="13" spans="1:5" x14ac:dyDescent="0.25">
      <c r="A13" s="54" t="s">
        <v>233</v>
      </c>
      <c r="B13" s="197" t="s">
        <v>178</v>
      </c>
      <c r="C13" s="200" t="s">
        <v>240</v>
      </c>
      <c r="D13" s="209"/>
      <c r="E13" s="209"/>
    </row>
    <row r="14" spans="1:5" x14ac:dyDescent="0.25">
      <c r="A14" s="54" t="s">
        <v>234</v>
      </c>
      <c r="B14" s="197" t="s">
        <v>178</v>
      </c>
      <c r="C14" s="200" t="s">
        <v>241</v>
      </c>
      <c r="D14" s="209"/>
      <c r="E14" s="209"/>
    </row>
    <row r="15" spans="1:5" ht="16.5" customHeight="1" x14ac:dyDescent="0.25">
      <c r="A15" s="54" t="s">
        <v>235</v>
      </c>
      <c r="B15" s="197" t="s">
        <v>178</v>
      </c>
      <c r="C15" s="200" t="s">
        <v>242</v>
      </c>
      <c r="D15" s="213"/>
      <c r="E15" s="213"/>
    </row>
    <row r="16" spans="1:5" x14ac:dyDescent="0.25">
      <c r="A16" s="60" t="s">
        <v>198</v>
      </c>
      <c r="B16" s="198">
        <v>52606402000</v>
      </c>
      <c r="C16" s="199" t="s">
        <v>178</v>
      </c>
      <c r="D16" s="101">
        <f>D17</f>
        <v>0</v>
      </c>
      <c r="E16" s="101">
        <f>E17</f>
        <v>0</v>
      </c>
    </row>
    <row r="17" spans="1:5" x14ac:dyDescent="0.25">
      <c r="A17" s="54" t="s">
        <v>243</v>
      </c>
      <c r="B17" s="200" t="s">
        <v>178</v>
      </c>
      <c r="C17" s="200">
        <v>52606402101</v>
      </c>
      <c r="D17" s="209"/>
      <c r="E17" s="209"/>
    </row>
    <row r="18" spans="1:5" ht="17.25" customHeight="1" x14ac:dyDescent="0.25">
      <c r="A18" s="201" t="s">
        <v>199</v>
      </c>
      <c r="B18" s="203">
        <v>52606404000</v>
      </c>
      <c r="C18" s="204" t="s">
        <v>178</v>
      </c>
      <c r="D18" s="101">
        <f>D19</f>
        <v>0</v>
      </c>
      <c r="E18" s="101">
        <f>E19</f>
        <v>0</v>
      </c>
    </row>
    <row r="19" spans="1:5" x14ac:dyDescent="0.25">
      <c r="A19" s="202" t="s">
        <v>244</v>
      </c>
      <c r="B19" s="200" t="s">
        <v>178</v>
      </c>
      <c r="C19" s="204" t="s">
        <v>245</v>
      </c>
      <c r="D19" s="209"/>
      <c r="E19" s="209"/>
    </row>
    <row r="20" spans="1:5" x14ac:dyDescent="0.25">
      <c r="A20" s="201" t="s">
        <v>200</v>
      </c>
      <c r="B20" s="205" t="s">
        <v>209</v>
      </c>
      <c r="C20" s="200" t="s">
        <v>178</v>
      </c>
      <c r="D20" s="101">
        <f>SUM(D21:D23)</f>
        <v>0</v>
      </c>
      <c r="E20" s="101">
        <f>SUM(E21:E23)</f>
        <v>0</v>
      </c>
    </row>
    <row r="21" spans="1:5" x14ac:dyDescent="0.25">
      <c r="A21" s="202" t="s">
        <v>246</v>
      </c>
      <c r="B21" s="200" t="s">
        <v>178</v>
      </c>
      <c r="C21" s="204" t="s">
        <v>249</v>
      </c>
      <c r="D21" s="209"/>
      <c r="E21" s="209"/>
    </row>
    <row r="22" spans="1:5" x14ac:dyDescent="0.25">
      <c r="A22" s="202" t="s">
        <v>247</v>
      </c>
      <c r="B22" s="200" t="s">
        <v>178</v>
      </c>
      <c r="C22" s="204" t="s">
        <v>250</v>
      </c>
      <c r="D22" s="209"/>
      <c r="E22" s="209"/>
    </row>
    <row r="23" spans="1:5" x14ac:dyDescent="0.25">
      <c r="A23" s="202" t="s">
        <v>248</v>
      </c>
      <c r="B23" s="200" t="s">
        <v>178</v>
      </c>
      <c r="C23" s="204" t="s">
        <v>251</v>
      </c>
      <c r="D23" s="213"/>
      <c r="E23" s="213"/>
    </row>
    <row r="24" spans="1:5" x14ac:dyDescent="0.25">
      <c r="A24" s="201" t="s">
        <v>201</v>
      </c>
      <c r="B24" s="205" t="s">
        <v>210</v>
      </c>
      <c r="C24" s="199" t="s">
        <v>178</v>
      </c>
      <c r="D24" s="101">
        <f>D25</f>
        <v>0</v>
      </c>
      <c r="E24" s="101">
        <f>E25</f>
        <v>0</v>
      </c>
    </row>
    <row r="25" spans="1:5" x14ac:dyDescent="0.25">
      <c r="A25" s="202" t="s">
        <v>252</v>
      </c>
      <c r="B25" s="200" t="s">
        <v>178</v>
      </c>
      <c r="C25" s="204" t="s">
        <v>253</v>
      </c>
      <c r="D25" s="209"/>
      <c r="E25" s="209"/>
    </row>
    <row r="26" spans="1:5" ht="15" customHeight="1" x14ac:dyDescent="0.25">
      <c r="A26" s="201" t="s">
        <v>202</v>
      </c>
      <c r="B26" s="205" t="s">
        <v>211</v>
      </c>
      <c r="C26" s="199" t="s">
        <v>178</v>
      </c>
      <c r="D26" s="101">
        <f>SUM(D27:D28)</f>
        <v>0</v>
      </c>
      <c r="E26" s="101">
        <f>SUM(E27:E28)</f>
        <v>0</v>
      </c>
    </row>
    <row r="27" spans="1:5" x14ac:dyDescent="0.25">
      <c r="A27" s="202" t="s">
        <v>254</v>
      </c>
      <c r="B27" s="200" t="s">
        <v>178</v>
      </c>
      <c r="C27" s="204" t="s">
        <v>256</v>
      </c>
      <c r="D27" s="209"/>
      <c r="E27" s="209"/>
    </row>
    <row r="28" spans="1:5" ht="15" customHeight="1" x14ac:dyDescent="0.25">
      <c r="A28" s="202" t="s">
        <v>255</v>
      </c>
      <c r="B28" s="200" t="s">
        <v>178</v>
      </c>
      <c r="C28" s="204" t="s">
        <v>257</v>
      </c>
      <c r="D28" s="213"/>
      <c r="E28" s="213"/>
    </row>
    <row r="29" spans="1:5" x14ac:dyDescent="0.25">
      <c r="A29" s="201" t="s">
        <v>203</v>
      </c>
      <c r="B29" s="205" t="s">
        <v>212</v>
      </c>
      <c r="C29" s="199" t="s">
        <v>178</v>
      </c>
      <c r="D29" s="101">
        <f>SUM(D30:D31)</f>
        <v>0</v>
      </c>
      <c r="E29" s="101">
        <f>SUM(E30:E31)</f>
        <v>0</v>
      </c>
    </row>
    <row r="30" spans="1:5" x14ac:dyDescent="0.25">
      <c r="A30" s="202" t="s">
        <v>258</v>
      </c>
      <c r="B30" s="200" t="s">
        <v>178</v>
      </c>
      <c r="C30" s="204" t="s">
        <v>260</v>
      </c>
      <c r="D30" s="209"/>
      <c r="E30" s="209"/>
    </row>
    <row r="31" spans="1:5" x14ac:dyDescent="0.25">
      <c r="A31" s="202" t="s">
        <v>259</v>
      </c>
      <c r="B31" s="200" t="s">
        <v>178</v>
      </c>
      <c r="C31" s="204" t="s">
        <v>261</v>
      </c>
      <c r="D31" s="209"/>
      <c r="E31" s="209"/>
    </row>
    <row r="32" spans="1:5" ht="15" customHeight="1" x14ac:dyDescent="0.25">
      <c r="A32" s="201" t="s">
        <v>262</v>
      </c>
      <c r="B32" s="205" t="s">
        <v>213</v>
      </c>
      <c r="C32" s="199" t="s">
        <v>178</v>
      </c>
      <c r="D32" s="101">
        <f>SUM(D33:D34)</f>
        <v>0</v>
      </c>
      <c r="E32" s="101">
        <f>SUM(E33:E34)</f>
        <v>0</v>
      </c>
    </row>
    <row r="33" spans="1:5" x14ac:dyDescent="0.25">
      <c r="A33" s="202" t="s">
        <v>263</v>
      </c>
      <c r="B33" s="200" t="s">
        <v>178</v>
      </c>
      <c r="C33" s="204" t="s">
        <v>265</v>
      </c>
      <c r="D33" s="209"/>
      <c r="E33" s="209"/>
    </row>
    <row r="34" spans="1:5" x14ac:dyDescent="0.25">
      <c r="A34" s="202" t="s">
        <v>264</v>
      </c>
      <c r="B34" s="200" t="s">
        <v>178</v>
      </c>
      <c r="C34" s="204" t="s">
        <v>266</v>
      </c>
      <c r="D34" s="209"/>
      <c r="E34" s="209"/>
    </row>
    <row r="35" spans="1:5" x14ac:dyDescent="0.25">
      <c r="A35" s="54"/>
      <c r="B35" s="52"/>
      <c r="C35" s="52"/>
      <c r="D35" s="52"/>
      <c r="E35" s="52"/>
    </row>
    <row r="36" spans="1:5" ht="23.25" customHeight="1" x14ac:dyDescent="0.25">
      <c r="A36" s="104" t="s">
        <v>177</v>
      </c>
      <c r="B36" s="52"/>
      <c r="C36" s="52"/>
      <c r="D36" s="56">
        <f>SUM(D8,D16,D18,D20,D24,D26,D29,D32)</f>
        <v>0</v>
      </c>
      <c r="E36" s="56">
        <f>SUM(E8,E16,E18,E20,E24,E26,E29,E32)</f>
        <v>0</v>
      </c>
    </row>
    <row r="37" spans="1:5" ht="15" customHeight="1" x14ac:dyDescent="0.25">
      <c r="A37" s="69" t="s">
        <v>275</v>
      </c>
      <c r="B37" s="70"/>
      <c r="C37" s="70"/>
      <c r="D37" s="75">
        <v>19</v>
      </c>
      <c r="E37" s="75">
        <v>19</v>
      </c>
    </row>
    <row r="38" spans="1:5" ht="15" customHeight="1" x14ac:dyDescent="0.25">
      <c r="A38" s="76" t="s">
        <v>276</v>
      </c>
      <c r="B38" s="73"/>
      <c r="C38" s="73"/>
      <c r="D38" s="73">
        <f>D6-D37</f>
        <v>-19</v>
      </c>
      <c r="E38" s="73">
        <f>E6-E37</f>
        <v>-19</v>
      </c>
    </row>
    <row r="39" spans="1:5" ht="84" customHeight="1" x14ac:dyDescent="0.25">
      <c r="A39" s="281" t="s">
        <v>278</v>
      </c>
      <c r="B39" s="282"/>
      <c r="C39" s="283"/>
      <c r="D39" s="71"/>
      <c r="E39" s="71"/>
    </row>
  </sheetData>
  <sheetProtection sort="0" autoFilter="0"/>
  <mergeCells count="2">
    <mergeCell ref="A2:E2"/>
    <mergeCell ref="A39:C3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Справочно ф.1-МО за 2023 г</vt:lpstr>
      <vt:lpstr>Большеуковский_2024_КОДЫ</vt:lpstr>
      <vt:lpstr> МАКЕТ_ф. 1-МО_2024_Р.1_Терр</vt:lpstr>
      <vt:lpstr>Р.2_Быт</vt:lpstr>
      <vt:lpstr>Р.3_Спорт</vt:lpstr>
      <vt:lpstr>Р.4_Коммун</vt:lpstr>
      <vt:lpstr>Р.5_Здрав</vt:lpstr>
      <vt:lpstr>Р.6_Почта,телеф</vt:lpstr>
      <vt:lpstr>Лист1</vt:lpstr>
    </vt:vector>
  </TitlesOfParts>
  <Company>РОССТАТ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Карева Марина Юрьевна</dc:creator>
  <cp:lastModifiedBy>Гущина Елена Александровна</cp:lastModifiedBy>
  <dcterms:created xsi:type="dcterms:W3CDTF">2023-12-12T09:38:45Z</dcterms:created>
  <dcterms:modified xsi:type="dcterms:W3CDTF">2024-12-18T09:19:16Z</dcterms:modified>
</cp:coreProperties>
</file>